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4F303AB-8EAB-423E-AD7C-11B7516EDDC2}" xr6:coauthVersionLast="47" xr6:coauthVersionMax="47" xr10:uidLastSave="{00000000-0000-0000-0000-000000000000}"/>
  <bookViews>
    <workbookView xWindow="28680" yWindow="-120" windowWidth="29040" windowHeight="15720" firstSheet="1" activeTab="2" xr2:uid="{00000000-000D-0000-FFFF-FFFF00000000}"/>
  </bookViews>
  <sheets>
    <sheet name="Preise" sheetId="26" state="hidden" r:id="rId1"/>
    <sheet name="Beispiel" sheetId="25" r:id="rId2"/>
    <sheet name="Name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26" l="1"/>
  <c r="G31" i="26"/>
  <c r="G28" i="26"/>
  <c r="G27" i="26"/>
  <c r="G25" i="26"/>
  <c r="G22" i="26"/>
  <c r="G21" i="26"/>
  <c r="F30" i="26"/>
  <c r="F29" i="26"/>
  <c r="F20" i="26"/>
  <c r="E30" i="26"/>
  <c r="G30" i="26" s="1"/>
  <c r="E29" i="26"/>
  <c r="D138" i="1"/>
  <c r="G133" i="1" l="1"/>
  <c r="H133" i="1" s="1"/>
  <c r="G132" i="1"/>
  <c r="H132" i="1" s="1"/>
  <c r="G131" i="1"/>
  <c r="H131" i="1" s="1"/>
  <c r="G130" i="1"/>
  <c r="H130" i="1" s="1"/>
  <c r="G134" i="1"/>
  <c r="H134" i="1" s="1"/>
  <c r="G29" i="26"/>
  <c r="G129" i="1" l="1"/>
  <c r="H129" i="1" s="1"/>
  <c r="G128" i="1"/>
  <c r="H128" i="1" s="1"/>
  <c r="G127" i="1"/>
  <c r="H127" i="1" s="1"/>
  <c r="F16" i="26"/>
  <c r="F15" i="26"/>
  <c r="E16" i="26"/>
  <c r="E15" i="26"/>
  <c r="G15" i="26" s="1"/>
  <c r="F38" i="26"/>
  <c r="F37" i="26"/>
  <c r="F36" i="26"/>
  <c r="F35" i="26"/>
  <c r="F34" i="26"/>
  <c r="F33" i="26"/>
  <c r="F32" i="26"/>
  <c r="F24" i="26"/>
  <c r="F23" i="26"/>
  <c r="F19" i="26"/>
  <c r="F18" i="26"/>
  <c r="F17" i="26"/>
  <c r="F14" i="26"/>
  <c r="F13" i="26"/>
  <c r="F12" i="26"/>
  <c r="F11" i="26"/>
  <c r="F10" i="26"/>
  <c r="F9" i="26"/>
  <c r="F8" i="26"/>
  <c r="F7" i="26"/>
  <c r="F6" i="26"/>
  <c r="F5" i="26"/>
  <c r="F4" i="26"/>
  <c r="F3" i="26"/>
  <c r="E38" i="26"/>
  <c r="G38" i="26" s="1"/>
  <c r="E37" i="26"/>
  <c r="E36" i="26"/>
  <c r="E35" i="26"/>
  <c r="E34" i="26"/>
  <c r="E33" i="26"/>
  <c r="G33" i="26" s="1"/>
  <c r="E32" i="26"/>
  <c r="G32" i="26" s="1"/>
  <c r="E24" i="26"/>
  <c r="G24" i="26" s="1"/>
  <c r="E23" i="26"/>
  <c r="G23" i="26" s="1"/>
  <c r="E20" i="26"/>
  <c r="G20" i="26" s="1"/>
  <c r="E19" i="26"/>
  <c r="E18" i="26"/>
  <c r="G18" i="26" s="1"/>
  <c r="E17" i="26"/>
  <c r="E14" i="26"/>
  <c r="G14" i="26" s="1"/>
  <c r="E13" i="26"/>
  <c r="E12" i="26"/>
  <c r="G12" i="26" s="1"/>
  <c r="E11" i="26"/>
  <c r="E10" i="26"/>
  <c r="E9" i="26"/>
  <c r="E4" i="26"/>
  <c r="E5" i="26"/>
  <c r="E8" i="26"/>
  <c r="E7" i="26"/>
  <c r="E6" i="26"/>
  <c r="E3" i="26"/>
  <c r="G19" i="26" l="1"/>
  <c r="G36" i="26"/>
  <c r="G34" i="26"/>
  <c r="G37" i="26"/>
  <c r="G35" i="26"/>
  <c r="G6" i="26"/>
  <c r="G7" i="26"/>
  <c r="G31" i="1" s="1"/>
  <c r="G16" i="26"/>
  <c r="G69" i="1" s="1"/>
  <c r="H69" i="1" s="1"/>
  <c r="G8" i="26"/>
  <c r="G10" i="26"/>
  <c r="G44" i="1" s="1"/>
  <c r="G67" i="1"/>
  <c r="H67" i="1" s="1"/>
  <c r="G65" i="1"/>
  <c r="H65" i="1" s="1"/>
  <c r="G64" i="1"/>
  <c r="H64" i="1" s="1"/>
  <c r="G62" i="1"/>
  <c r="H62" i="1" s="1"/>
  <c r="G63" i="1"/>
  <c r="H63" i="1" s="1"/>
  <c r="G11" i="26"/>
  <c r="G48" i="1" s="1"/>
  <c r="G122" i="1"/>
  <c r="G3" i="26"/>
  <c r="G5" i="1" s="1"/>
  <c r="G17" i="26"/>
  <c r="G5" i="26"/>
  <c r="G15" i="1" s="1"/>
  <c r="G4" i="26"/>
  <c r="G9" i="1" s="1"/>
  <c r="G9" i="26"/>
  <c r="G13" i="26"/>
  <c r="G55" i="1" s="1"/>
  <c r="G90" i="1"/>
  <c r="G124" i="1"/>
  <c r="G60" i="1"/>
  <c r="G87" i="1"/>
  <c r="G91" i="1"/>
  <c r="G92" i="1"/>
  <c r="G58" i="1"/>
  <c r="G59" i="1"/>
  <c r="G33" i="1"/>
  <c r="G24" i="1"/>
  <c r="G23" i="1"/>
  <c r="G30" i="1"/>
  <c r="G109" i="1"/>
  <c r="G101" i="1"/>
  <c r="G108" i="1"/>
  <c r="G100" i="1"/>
  <c r="G107" i="1"/>
  <c r="G98" i="1"/>
  <c r="G106" i="1"/>
  <c r="G99" i="1"/>
  <c r="G6" i="1"/>
  <c r="G4" i="1"/>
  <c r="G3" i="1"/>
  <c r="G75" i="1"/>
  <c r="G115" i="1"/>
  <c r="G76" i="1"/>
  <c r="G112" i="1"/>
  <c r="G116" i="1"/>
  <c r="G78" i="1"/>
  <c r="G81" i="1"/>
  <c r="G86" i="1"/>
  <c r="G89" i="1"/>
  <c r="G110" i="1"/>
  <c r="G114" i="1"/>
  <c r="G118" i="1"/>
  <c r="G121" i="1"/>
  <c r="G126" i="1"/>
  <c r="G51" i="1"/>
  <c r="G119" i="1"/>
  <c r="G79" i="1"/>
  <c r="G120" i="1"/>
  <c r="G50" i="1"/>
  <c r="G74" i="1"/>
  <c r="G111" i="1"/>
  <c r="G52" i="1"/>
  <c r="G53" i="1"/>
  <c r="G61" i="1"/>
  <c r="G77" i="1"/>
  <c r="G80" i="1"/>
  <c r="G85" i="1"/>
  <c r="G88" i="1"/>
  <c r="G93" i="1"/>
  <c r="G113" i="1"/>
  <c r="G117" i="1"/>
  <c r="G123" i="1"/>
  <c r="G125" i="1"/>
  <c r="G137" i="1"/>
  <c r="G19" i="1"/>
  <c r="G20" i="1"/>
  <c r="G21" i="1"/>
  <c r="G18" i="1"/>
  <c r="G17" i="1" l="1"/>
  <c r="G43" i="1"/>
  <c r="G11" i="1"/>
  <c r="G45" i="1"/>
  <c r="G25" i="1"/>
  <c r="G42" i="1"/>
  <c r="G22" i="1"/>
  <c r="G66" i="1"/>
  <c r="H66" i="1" s="1"/>
  <c r="G57" i="1"/>
  <c r="G54" i="1"/>
  <c r="G68" i="1"/>
  <c r="H68" i="1" s="1"/>
  <c r="G14" i="1"/>
  <c r="G32" i="1"/>
  <c r="G56" i="1"/>
  <c r="G16" i="1"/>
  <c r="G12" i="1"/>
  <c r="G49" i="1"/>
  <c r="G46" i="1"/>
  <c r="G40" i="1"/>
  <c r="G8" i="1"/>
  <c r="G41" i="1"/>
  <c r="G13" i="1"/>
  <c r="G10" i="1"/>
  <c r="G38" i="1"/>
  <c r="G7" i="1"/>
  <c r="G39" i="1"/>
  <c r="G47" i="1"/>
  <c r="G70" i="1"/>
  <c r="G71" i="1"/>
  <c r="G73" i="1"/>
  <c r="G72" i="1"/>
  <c r="G84" i="1"/>
  <c r="G83" i="1"/>
  <c r="G82" i="1"/>
  <c r="G136" i="1"/>
  <c r="G37" i="1"/>
  <c r="G29" i="1"/>
  <c r="G36" i="1"/>
  <c r="G35" i="1"/>
  <c r="G27" i="1"/>
  <c r="G34" i="1"/>
  <c r="G28" i="1"/>
  <c r="G26" i="1"/>
  <c r="G104" i="1"/>
  <c r="G96" i="1"/>
  <c r="G95" i="1"/>
  <c r="G102" i="1"/>
  <c r="G105" i="1"/>
  <c r="G97" i="1"/>
  <c r="G94" i="1"/>
  <c r="G103" i="1"/>
  <c r="G135" i="1"/>
  <c r="D11" i="25" l="1"/>
  <c r="H10" i="25"/>
  <c r="H9" i="25"/>
  <c r="H8" i="25"/>
  <c r="H7" i="25"/>
  <c r="H6" i="25"/>
  <c r="H5" i="25"/>
  <c r="H4" i="25"/>
  <c r="H3" i="25"/>
  <c r="H137" i="1"/>
  <c r="H136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35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138" i="1" l="1"/>
  <c r="H11" i="2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8182D3-B42E-4A0C-8228-261069FA8F2F}" keepAlive="1" name="Abfrage - Tabelle1" description="Verbindung mit der Abfrage 'Tabelle1' in der Arbeitsmappe." type="5" refreshedVersion="0" background="1">
    <dbPr connection="Provider=Microsoft.Mashup.OleDb.1;Data Source=$Workbook$;Location=Tabelle1;Extended Properties=&quot;&quot;" command="SELECT * FROM [Tabelle1]"/>
  </connection>
  <connection id="2" xr16:uid="{2EF66CE1-06F3-4191-9B59-84281A67668A}" keepAlive="1" name="Abfrage - Tabelle4" description="Verbindung mit der Abfrage 'Tabelle4' in der Arbeitsmappe." type="5" refreshedVersion="0" background="1">
    <dbPr connection="Provider=Microsoft.Mashup.OleDb.1;Data Source=$Workbook$;Location=Tabelle4;Extended Properties=&quot;&quot;" command="SELECT * FROM [Tabelle4]"/>
  </connection>
  <connection id="3" xr16:uid="{57A5EDA5-16A1-439D-BFA7-14F7F92B4FCB}" keepAlive="1" name="Abfrage - Tabelle8" description="Verbindung mit der Abfrage 'Tabelle8' in der Arbeitsmappe." type="5" refreshedVersion="0" background="1">
    <dbPr connection="Provider=Microsoft.Mashup.OleDb.1;Data Source=$Workbook$;Location=Tabelle8;Extended Properties=&quot;&quot;" command="SELECT * FROM [Tabelle8]"/>
  </connection>
</connections>
</file>

<file path=xl/sharedStrings.xml><?xml version="1.0" encoding="utf-8"?>
<sst xmlns="http://schemas.openxmlformats.org/spreadsheetml/2006/main" count="446" uniqueCount="98">
  <si>
    <t>Jako-Artikel</t>
  </si>
  <si>
    <t>Größe</t>
  </si>
  <si>
    <t>Anzahl</t>
  </si>
  <si>
    <t>Initialen</t>
  </si>
  <si>
    <t>Bezeichnung</t>
  </si>
  <si>
    <t>Artikel</t>
  </si>
  <si>
    <t>Ja</t>
  </si>
  <si>
    <t>M</t>
  </si>
  <si>
    <t>9250-08</t>
  </si>
  <si>
    <t>L</t>
  </si>
  <si>
    <t>XL</t>
  </si>
  <si>
    <t>7204-08</t>
  </si>
  <si>
    <t>---</t>
  </si>
  <si>
    <t>4400-08</t>
  </si>
  <si>
    <t>4400-00</t>
  </si>
  <si>
    <t>1816-08</t>
  </si>
  <si>
    <t>3813-00</t>
  </si>
  <si>
    <t>3813-08</t>
  </si>
  <si>
    <t>Tasche ohne Bodenfach</t>
  </si>
  <si>
    <t>1950-08</t>
  </si>
  <si>
    <t>Junior</t>
  </si>
  <si>
    <t>Trainingshose Classico 2.0 (Schwarz)</t>
  </si>
  <si>
    <t>Summen</t>
  </si>
  <si>
    <t>Gesamtpreis</t>
  </si>
  <si>
    <t>Tasche mit Bodenfach</t>
  </si>
  <si>
    <t>2050-08</t>
  </si>
  <si>
    <t>S</t>
  </si>
  <si>
    <t>Einzelpreis</t>
  </si>
  <si>
    <t>Vereinswappen</t>
  </si>
  <si>
    <t>Beispielartikel</t>
  </si>
  <si>
    <t>0815-08</t>
  </si>
  <si>
    <t>AA,</t>
  </si>
  <si>
    <t>BB, BB</t>
  </si>
  <si>
    <t>CC, CC, CC</t>
  </si>
  <si>
    <r>
      <t xml:space="preserve">Bei Mehrfachbestellung eines Artikel die </t>
    </r>
    <r>
      <rPr>
        <b/>
        <sz val="16"/>
        <color rgb="FFFF0000"/>
        <rFont val="Calibri"/>
        <family val="2"/>
        <scheme val="minor"/>
      </rPr>
      <t>Initialen ebenfalls mehrfach eintragen</t>
    </r>
    <r>
      <rPr>
        <b/>
        <sz val="16"/>
        <rFont val="Calibri"/>
        <family val="2"/>
        <scheme val="minor"/>
      </rPr>
      <t xml:space="preserve">
(Siehe Beispiele oben)</t>
    </r>
  </si>
  <si>
    <t>Katalogpreise</t>
  </si>
  <si>
    <t>Größen</t>
  </si>
  <si>
    <t>Preis</t>
  </si>
  <si>
    <t>128 - 164</t>
  </si>
  <si>
    <t>S - 4XL</t>
  </si>
  <si>
    <t>116 - 164</t>
  </si>
  <si>
    <t>S - 3XL</t>
  </si>
  <si>
    <t>S - XXL</t>
  </si>
  <si>
    <t>104 - 164</t>
  </si>
  <si>
    <t>Alle Größen</t>
  </si>
  <si>
    <t>Einheitsgröße</t>
  </si>
  <si>
    <t>Bambini</t>
  </si>
  <si>
    <t>Senior</t>
  </si>
  <si>
    <t>Druckkosten</t>
  </si>
  <si>
    <t>Nein</t>
  </si>
  <si>
    <t>Kapuzensweat Base</t>
  </si>
  <si>
    <t>6765-08</t>
  </si>
  <si>
    <t>Trainingsshirt Team (Schwarz oder Weiß)</t>
  </si>
  <si>
    <t>Ziptop
Classico
(Schwarz)</t>
  </si>
  <si>
    <t>Trainingsjacke
Classico
(Schwarz)</t>
  </si>
  <si>
    <t>9350-08</t>
  </si>
  <si>
    <t>8650-08</t>
  </si>
  <si>
    <t>Sweatshirt
Classico
 (Schwarz)</t>
  </si>
  <si>
    <t>8850-08</t>
  </si>
  <si>
    <t>Kapuzenjacke
Classico
(Schwarz)</t>
  </si>
  <si>
    <t>6850-08</t>
  </si>
  <si>
    <t>4233-00</t>
  </si>
  <si>
    <t>4233-08</t>
  </si>
  <si>
    <t>Trainingsshirt
Team
(Weiß)</t>
  </si>
  <si>
    <t>Trainingsshirt
Team
(Schwarz)</t>
  </si>
  <si>
    <t>Steppjacke
(Schwarz)</t>
  </si>
  <si>
    <t>Shorts
Manchester 2.0
(Weiß)</t>
  </si>
  <si>
    <t>Shorts
Manchester 2.0
(Schwarz)</t>
  </si>
  <si>
    <t>Stutzenstrumpf
UNI 2.0
Schwarz)</t>
  </si>
  <si>
    <t>Stutzenstrumpf
UNI 2.0
(Weiß)</t>
  </si>
  <si>
    <t>1 (27-30)</t>
  </si>
  <si>
    <t>2 (31-34)</t>
  </si>
  <si>
    <t>3 (35-38)</t>
  </si>
  <si>
    <t>4 (39-42)</t>
  </si>
  <si>
    <t>5 (43 – 46)</t>
  </si>
  <si>
    <t>Ziffern (groß)</t>
  </si>
  <si>
    <t>Ziffern (klein)</t>
  </si>
  <si>
    <t>Vereinsname</t>
  </si>
  <si>
    <t>Jeweils 1
oder mehr</t>
  </si>
  <si>
    <t>Allwetterjacke
Team
(Schwarz)</t>
  </si>
  <si>
    <t>Coachjacke
Team
(Schwarz)</t>
  </si>
  <si>
    <t>Shorts
Manchester 2.0
(Schwarz oder Weiß)</t>
  </si>
  <si>
    <t>Stutzenstrumpf
UNI2.0
(Schwarz oder Weiß)</t>
  </si>
  <si>
    <t>Aktualisiert
2023</t>
  </si>
  <si>
    <t>TW-Trikot
Power</t>
  </si>
  <si>
    <t>S - 2XL</t>
  </si>
  <si>
    <t>TW-Hose
Striker</t>
  </si>
  <si>
    <t>4 - 12</t>
  </si>
  <si>
    <t>Rucksack
Striker
(Schwarz)</t>
  </si>
  <si>
    <t>Kapuzensweat
Base
(Schwarz)</t>
  </si>
  <si>
    <t>Rucksack
(Schwarz)</t>
  </si>
  <si>
    <t>Tasche
ohne Bodenfach
(Schwarz)</t>
  </si>
  <si>
    <t>Tasche
mit Bodenfach
(Schwarz)</t>
  </si>
  <si>
    <t>?</t>
  </si>
  <si>
    <t>7402-800</t>
  </si>
  <si>
    <t>7103-800</t>
  </si>
  <si>
    <t>TW-Handschuh
Animal Basic RC</t>
  </si>
  <si>
    <t>Bemerkungen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</si>
</sst>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49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3" xfId="0" quotePrefix="1" applyFont="1" applyFill="1" applyBorder="1" applyAlignment="1">
      <alignment horizontal="center" vertical="center" wrapText="1"/>
    </xf>
    <xf numFmtId="0" fontId="2" fillId="0" borderId="0" xfId="0" applyFont="1"/>
    <xf numFmtId="0" fontId="8" fillId="2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49" fontId="2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3" xfId="0" quotePrefix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Border="1" applyAlignment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164" fontId="7" fillId="4" borderId="17" xfId="0" applyNumberFormat="1" applyFont="1" applyFill="1" applyBorder="1" applyAlignment="1" applyProtection="1">
      <alignment horizontal="center" vertical="center" wrapText="1"/>
    </xf>
    <xf numFmtId="164" fontId="7" fillId="0" borderId="17" xfId="0" applyNumberFormat="1" applyFont="1" applyBorder="1" applyAlignment="1" applyProtection="1">
      <alignment horizontal="center" vertical="center" wrapText="1"/>
    </xf>
    <xf numFmtId="164" fontId="6" fillId="0" borderId="17" xfId="0" applyNumberFormat="1" applyFont="1" applyFill="1" applyBorder="1" applyAlignment="1" applyProtection="1">
      <alignment horizontal="center" vertical="center" wrapText="1"/>
    </xf>
    <xf numFmtId="0" fontId="7" fillId="4" borderId="17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 wrapText="1"/>
    </xf>
    <xf numFmtId="164" fontId="7" fillId="0" borderId="17" xfId="0" applyNumberFormat="1" applyFont="1" applyFill="1" applyBorder="1" applyAlignment="1" applyProtection="1">
      <alignment horizontal="center" vertical="center" wrapText="1"/>
    </xf>
    <xf numFmtId="16" fontId="7" fillId="0" borderId="18" xfId="0" applyNumberFormat="1" applyFont="1" applyBorder="1" applyAlignment="1" applyProtection="1">
      <alignment horizontal="center" vertical="center" wrapText="1"/>
    </xf>
    <xf numFmtId="164" fontId="7" fillId="0" borderId="18" xfId="0" applyNumberFormat="1" applyFont="1" applyBorder="1" applyAlignment="1" applyProtection="1">
      <alignment horizontal="center" vertical="center" wrapText="1"/>
    </xf>
    <xf numFmtId="164" fontId="6" fillId="0" borderId="17" xfId="0" applyNumberFormat="1" applyFont="1" applyBorder="1" applyAlignment="1" applyProtection="1">
      <alignment horizontal="center" vertical="center" wrapText="1"/>
    </xf>
    <xf numFmtId="164" fontId="7" fillId="4" borderId="19" xfId="0" applyNumberFormat="1" applyFont="1" applyFill="1" applyBorder="1" applyAlignment="1" applyProtection="1">
      <alignment horizontal="center"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49" fontId="7" fillId="0" borderId="17" xfId="0" applyNumberFormat="1" applyFont="1" applyBorder="1" applyAlignment="1" applyProtection="1">
      <alignment horizontal="center" vertical="center" wrapText="1"/>
    </xf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 vertical="center"/>
    </xf>
    <xf numFmtId="0" fontId="7" fillId="0" borderId="17" xfId="0" applyFont="1" applyBorder="1" applyProtection="1"/>
    <xf numFmtId="0" fontId="6" fillId="2" borderId="17" xfId="0" applyFont="1" applyFill="1" applyBorder="1" applyAlignment="1" applyProtection="1">
      <alignment horizontal="center" vertical="center" wrapText="1"/>
    </xf>
    <xf numFmtId="0" fontId="7" fillId="3" borderId="17" xfId="0" applyFont="1" applyFill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19" xfId="0" applyFont="1" applyBorder="1" applyAlignment="1" applyProtection="1">
      <alignment horizontal="center" vertical="center" wrapText="1"/>
    </xf>
    <xf numFmtId="164" fontId="6" fillId="0" borderId="18" xfId="0" applyNumberFormat="1" applyFont="1" applyBorder="1" applyAlignment="1" applyProtection="1">
      <alignment horizontal="center" vertical="center" wrapText="1"/>
    </xf>
    <xf numFmtId="164" fontId="6" fillId="0" borderId="19" xfId="0" applyNumberFormat="1" applyFont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16" fontId="7" fillId="0" borderId="18" xfId="0" applyNumberFormat="1" applyFont="1" applyBorder="1" applyAlignment="1" applyProtection="1">
      <alignment horizontal="center" vertical="center" wrapText="1"/>
    </xf>
    <xf numFmtId="16" fontId="7" fillId="0" borderId="19" xfId="0" applyNumberFormat="1" applyFont="1" applyBorder="1" applyAlignment="1" applyProtection="1">
      <alignment horizontal="center" vertical="center" wrapText="1"/>
    </xf>
    <xf numFmtId="164" fontId="7" fillId="0" borderId="18" xfId="0" applyNumberFormat="1" applyFont="1" applyBorder="1" applyAlignment="1" applyProtection="1">
      <alignment horizontal="center" vertical="center" wrapText="1"/>
    </xf>
    <xf numFmtId="164" fontId="7" fillId="0" borderId="19" xfId="0" applyNumberFormat="1" applyFont="1" applyBorder="1" applyAlignment="1" applyProtection="1">
      <alignment horizontal="center" vertical="center" wrapText="1"/>
    </xf>
    <xf numFmtId="164" fontId="7" fillId="4" borderId="18" xfId="0" applyNumberFormat="1" applyFont="1" applyFill="1" applyBorder="1" applyAlignment="1" applyProtection="1">
      <alignment horizontal="center" vertical="center" wrapText="1"/>
    </xf>
    <xf numFmtId="164" fontId="7" fillId="4" borderId="19" xfId="0" applyNumberFormat="1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 applyProtection="1">
      <alignment horizontal="left" vertical="top"/>
      <protection locked="0"/>
    </xf>
    <xf numFmtId="0" fontId="9" fillId="3" borderId="21" xfId="0" applyFont="1" applyFill="1" applyBorder="1" applyAlignment="1" applyProtection="1">
      <alignment horizontal="left" vertical="top"/>
      <protection locked="0"/>
    </xf>
    <xf numFmtId="0" fontId="9" fillId="3" borderId="22" xfId="0" applyFont="1" applyFill="1" applyBorder="1" applyAlignment="1" applyProtection="1">
      <alignment horizontal="left" vertical="top"/>
      <protection locked="0"/>
    </xf>
    <xf numFmtId="0" fontId="9" fillId="3" borderId="23" xfId="0" applyFont="1" applyFill="1" applyBorder="1" applyAlignment="1" applyProtection="1">
      <alignment horizontal="left" vertical="top"/>
      <protection locked="0"/>
    </xf>
    <xf numFmtId="0" fontId="9" fillId="3" borderId="0" xfId="0" applyFont="1" applyFill="1" applyBorder="1" applyAlignment="1" applyProtection="1">
      <alignment horizontal="left" vertical="top"/>
      <protection locked="0"/>
    </xf>
    <xf numFmtId="0" fontId="9" fillId="3" borderId="24" xfId="0" applyFont="1" applyFill="1" applyBorder="1" applyAlignment="1" applyProtection="1">
      <alignment horizontal="left" vertical="top"/>
      <protection locked="0"/>
    </xf>
    <xf numFmtId="0" fontId="9" fillId="3" borderId="25" xfId="0" applyFont="1" applyFill="1" applyBorder="1" applyAlignment="1" applyProtection="1">
      <alignment horizontal="left" vertical="top"/>
      <protection locked="0"/>
    </xf>
    <xf numFmtId="0" fontId="9" fillId="3" borderId="26" xfId="0" applyFont="1" applyFill="1" applyBorder="1" applyAlignment="1" applyProtection="1">
      <alignment horizontal="left" vertical="top"/>
      <protection locked="0"/>
    </xf>
    <xf numFmtId="0" fontId="9" fillId="3" borderId="4" xfId="0" applyFont="1" applyFill="1" applyBorder="1" applyAlignment="1" applyProtection="1">
      <alignment horizontal="left" vertical="top"/>
      <protection locked="0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opLeftCell="A22" workbookViewId="0">
      <selection activeCell="K32" sqref="K32"/>
    </sheetView>
  </sheetViews>
  <sheetFormatPr baseColWidth="10" defaultColWidth="11.44140625" defaultRowHeight="13.2" x14ac:dyDescent="0.25"/>
  <cols>
    <col min="1" max="1" width="24" style="22" customWidth="1"/>
    <col min="2" max="2" width="8.6640625" style="22" bestFit="1" customWidth="1"/>
    <col min="3" max="3" width="12.5546875" style="23" bestFit="1" customWidth="1"/>
    <col min="4" max="4" width="8.109375" style="23" bestFit="1" customWidth="1"/>
    <col min="5" max="5" width="15.6640625" style="23" customWidth="1"/>
    <col min="6" max="6" width="8.5546875" style="23" customWidth="1"/>
    <col min="7" max="7" width="12.33203125" style="22" bestFit="1" customWidth="1"/>
    <col min="8" max="8" width="11.44140625" style="29"/>
    <col min="9" max="16384" width="11.44140625" style="22"/>
  </cols>
  <sheetData>
    <row r="1" spans="1:8" x14ac:dyDescent="0.25">
      <c r="A1" s="61" t="s">
        <v>0</v>
      </c>
      <c r="B1" s="61"/>
      <c r="C1" s="61" t="s">
        <v>35</v>
      </c>
      <c r="D1" s="61"/>
      <c r="E1" s="61" t="s">
        <v>48</v>
      </c>
      <c r="F1" s="61"/>
      <c r="G1" s="68" t="s">
        <v>23</v>
      </c>
      <c r="H1" s="61" t="s">
        <v>83</v>
      </c>
    </row>
    <row r="2" spans="1:8" x14ac:dyDescent="0.25">
      <c r="A2" s="42" t="s">
        <v>4</v>
      </c>
      <c r="B2" s="42" t="s">
        <v>5</v>
      </c>
      <c r="C2" s="42" t="s">
        <v>36</v>
      </c>
      <c r="D2" s="42" t="s">
        <v>37</v>
      </c>
      <c r="E2" s="42" t="s">
        <v>28</v>
      </c>
      <c r="F2" s="42" t="s">
        <v>3</v>
      </c>
      <c r="G2" s="69"/>
      <c r="H2" s="61"/>
    </row>
    <row r="3" spans="1:8" ht="18" customHeight="1" x14ac:dyDescent="0.25">
      <c r="A3" s="63" t="s">
        <v>54</v>
      </c>
      <c r="B3" s="63" t="s">
        <v>55</v>
      </c>
      <c r="C3" s="43" t="s">
        <v>40</v>
      </c>
      <c r="D3" s="44">
        <v>34.99</v>
      </c>
      <c r="E3" s="45">
        <f>B42</f>
        <v>3.4</v>
      </c>
      <c r="F3" s="45">
        <f>B43</f>
        <v>3.2</v>
      </c>
      <c r="G3" s="46">
        <f>ROUNDUP(D3/2+(E3+F3)*1.19,1)</f>
        <v>25.400000000000002</v>
      </c>
      <c r="H3" s="47" t="s">
        <v>6</v>
      </c>
    </row>
    <row r="4" spans="1:8" ht="18" customHeight="1" x14ac:dyDescent="0.25">
      <c r="A4" s="63"/>
      <c r="B4" s="63"/>
      <c r="C4" s="43" t="s">
        <v>39</v>
      </c>
      <c r="D4" s="44">
        <v>39.99</v>
      </c>
      <c r="E4" s="45">
        <f>B42</f>
        <v>3.4</v>
      </c>
      <c r="F4" s="45">
        <f>B43</f>
        <v>3.2</v>
      </c>
      <c r="G4" s="46">
        <f t="shared" ref="G4:G12" si="0">ROUNDUP(D4/2+(E4+F4)*1.19,1)</f>
        <v>27.900000000000002</v>
      </c>
      <c r="H4" s="47" t="s">
        <v>6</v>
      </c>
    </row>
    <row r="5" spans="1:8" ht="18" customHeight="1" x14ac:dyDescent="0.25">
      <c r="A5" s="63" t="s">
        <v>21</v>
      </c>
      <c r="B5" s="63" t="s">
        <v>8</v>
      </c>
      <c r="C5" s="43" t="s">
        <v>43</v>
      </c>
      <c r="D5" s="44">
        <v>22.99</v>
      </c>
      <c r="E5" s="45">
        <f>B42</f>
        <v>3.4</v>
      </c>
      <c r="F5" s="45">
        <f>B43</f>
        <v>3.2</v>
      </c>
      <c r="G5" s="46">
        <f t="shared" si="0"/>
        <v>19.400000000000002</v>
      </c>
      <c r="H5" s="47" t="s">
        <v>6</v>
      </c>
    </row>
    <row r="6" spans="1:8" ht="18" customHeight="1" x14ac:dyDescent="0.25">
      <c r="A6" s="63"/>
      <c r="B6" s="63"/>
      <c r="C6" s="43" t="s">
        <v>39</v>
      </c>
      <c r="D6" s="44">
        <v>27.99</v>
      </c>
      <c r="E6" s="45">
        <f>B42</f>
        <v>3.4</v>
      </c>
      <c r="F6" s="45">
        <f>B43</f>
        <v>3.2</v>
      </c>
      <c r="G6" s="46">
        <f t="shared" si="0"/>
        <v>21.900000000000002</v>
      </c>
      <c r="H6" s="47" t="s">
        <v>6</v>
      </c>
    </row>
    <row r="7" spans="1:8" ht="18" customHeight="1" x14ac:dyDescent="0.25">
      <c r="A7" s="63" t="s">
        <v>52</v>
      </c>
      <c r="B7" s="63">
        <v>4233</v>
      </c>
      <c r="C7" s="43" t="s">
        <v>40</v>
      </c>
      <c r="D7" s="44">
        <v>15.99</v>
      </c>
      <c r="E7" s="45">
        <f>B42</f>
        <v>3.4</v>
      </c>
      <c r="F7" s="45">
        <f>B43</f>
        <v>3.2</v>
      </c>
      <c r="G7" s="46">
        <f t="shared" si="0"/>
        <v>15.9</v>
      </c>
      <c r="H7" s="47" t="s">
        <v>6</v>
      </c>
    </row>
    <row r="8" spans="1:8" ht="18" customHeight="1" x14ac:dyDescent="0.25">
      <c r="A8" s="63"/>
      <c r="B8" s="63"/>
      <c r="C8" s="43" t="s">
        <v>39</v>
      </c>
      <c r="D8" s="44">
        <v>17.989999999999998</v>
      </c>
      <c r="E8" s="45">
        <f>B42</f>
        <v>3.4</v>
      </c>
      <c r="F8" s="45">
        <f>B43</f>
        <v>3.2</v>
      </c>
      <c r="G8" s="46">
        <f t="shared" si="0"/>
        <v>16.900000000000002</v>
      </c>
      <c r="H8" s="47" t="s">
        <v>6</v>
      </c>
    </row>
    <row r="9" spans="1:8" ht="18" customHeight="1" x14ac:dyDescent="0.25">
      <c r="A9" s="63" t="s">
        <v>53</v>
      </c>
      <c r="B9" s="63" t="s">
        <v>56</v>
      </c>
      <c r="C9" s="43" t="s">
        <v>38</v>
      </c>
      <c r="D9" s="44">
        <v>37.99</v>
      </c>
      <c r="E9" s="45">
        <f>B42</f>
        <v>3.4</v>
      </c>
      <c r="F9" s="45">
        <f>B43</f>
        <v>3.2</v>
      </c>
      <c r="G9" s="46">
        <f t="shared" si="0"/>
        <v>26.900000000000002</v>
      </c>
      <c r="H9" s="47" t="s">
        <v>6</v>
      </c>
    </row>
    <row r="10" spans="1:8" ht="18" customHeight="1" x14ac:dyDescent="0.25">
      <c r="A10" s="63"/>
      <c r="B10" s="63"/>
      <c r="C10" s="43" t="s">
        <v>41</v>
      </c>
      <c r="D10" s="44">
        <v>42.99</v>
      </c>
      <c r="E10" s="45">
        <f>B42</f>
        <v>3.4</v>
      </c>
      <c r="F10" s="45">
        <f>B43</f>
        <v>3.2</v>
      </c>
      <c r="G10" s="46">
        <f t="shared" si="0"/>
        <v>29.400000000000002</v>
      </c>
      <c r="H10" s="47" t="s">
        <v>6</v>
      </c>
    </row>
    <row r="11" spans="1:8" ht="18" customHeight="1" x14ac:dyDescent="0.25">
      <c r="A11" s="63" t="s">
        <v>57</v>
      </c>
      <c r="B11" s="63" t="s">
        <v>58</v>
      </c>
      <c r="C11" s="43" t="s">
        <v>38</v>
      </c>
      <c r="D11" s="44">
        <v>32.99</v>
      </c>
      <c r="E11" s="45">
        <f>B42</f>
        <v>3.4</v>
      </c>
      <c r="F11" s="45">
        <f>B43</f>
        <v>3.2</v>
      </c>
      <c r="G11" s="46">
        <f t="shared" si="0"/>
        <v>24.400000000000002</v>
      </c>
      <c r="H11" s="47" t="s">
        <v>6</v>
      </c>
    </row>
    <row r="12" spans="1:8" ht="18" customHeight="1" x14ac:dyDescent="0.25">
      <c r="A12" s="63"/>
      <c r="B12" s="63"/>
      <c r="C12" s="43" t="s">
        <v>42</v>
      </c>
      <c r="D12" s="44">
        <v>37.99</v>
      </c>
      <c r="E12" s="45">
        <f>B42</f>
        <v>3.4</v>
      </c>
      <c r="F12" s="45">
        <f>B43</f>
        <v>3.2</v>
      </c>
      <c r="G12" s="46">
        <f t="shared" si="0"/>
        <v>26.900000000000002</v>
      </c>
      <c r="H12" s="47" t="s">
        <v>6</v>
      </c>
    </row>
    <row r="13" spans="1:8" ht="18" customHeight="1" x14ac:dyDescent="0.25">
      <c r="A13" s="63" t="s">
        <v>59</v>
      </c>
      <c r="B13" s="63" t="s">
        <v>60</v>
      </c>
      <c r="C13" s="43" t="s">
        <v>38</v>
      </c>
      <c r="D13" s="44">
        <v>49.99</v>
      </c>
      <c r="E13" s="45">
        <f>B42</f>
        <v>3.4</v>
      </c>
      <c r="F13" s="45">
        <f>B43</f>
        <v>3.2</v>
      </c>
      <c r="G13" s="46">
        <f t="shared" ref="G13:G16" si="1">ROUNDUP(D13/2+(E13+F13)*1.19,1)</f>
        <v>32.9</v>
      </c>
      <c r="H13" s="47" t="s">
        <v>6</v>
      </c>
    </row>
    <row r="14" spans="1:8" ht="18" customHeight="1" x14ac:dyDescent="0.25">
      <c r="A14" s="63"/>
      <c r="B14" s="63"/>
      <c r="C14" s="43" t="s">
        <v>39</v>
      </c>
      <c r="D14" s="44">
        <v>59.99</v>
      </c>
      <c r="E14" s="45">
        <f>B42</f>
        <v>3.4</v>
      </c>
      <c r="F14" s="45">
        <f>B43</f>
        <v>3.2</v>
      </c>
      <c r="G14" s="46">
        <f t="shared" si="1"/>
        <v>37.9</v>
      </c>
      <c r="H14" s="47" t="s">
        <v>6</v>
      </c>
    </row>
    <row r="15" spans="1:8" ht="18" customHeight="1" x14ac:dyDescent="0.25">
      <c r="A15" s="70" t="s">
        <v>50</v>
      </c>
      <c r="B15" s="70" t="s">
        <v>51</v>
      </c>
      <c r="C15" s="48" t="s">
        <v>38</v>
      </c>
      <c r="D15" s="44">
        <v>54.99</v>
      </c>
      <c r="E15" s="49">
        <f>B42</f>
        <v>3.4</v>
      </c>
      <c r="F15" s="49">
        <f>B43</f>
        <v>3.2</v>
      </c>
      <c r="G15" s="46">
        <f t="shared" si="1"/>
        <v>35.4</v>
      </c>
      <c r="H15" s="47" t="s">
        <v>6</v>
      </c>
    </row>
    <row r="16" spans="1:8" ht="18" customHeight="1" x14ac:dyDescent="0.25">
      <c r="A16" s="71"/>
      <c r="B16" s="71"/>
      <c r="C16" s="48" t="s">
        <v>39</v>
      </c>
      <c r="D16" s="44">
        <v>59.99</v>
      </c>
      <c r="E16" s="49">
        <f>B42</f>
        <v>3.4</v>
      </c>
      <c r="F16" s="49">
        <f>B43</f>
        <v>3.2</v>
      </c>
      <c r="G16" s="46">
        <f t="shared" si="1"/>
        <v>37.9</v>
      </c>
      <c r="H16" s="47" t="s">
        <v>6</v>
      </c>
    </row>
    <row r="17" spans="1:8" ht="18" customHeight="1" x14ac:dyDescent="0.25">
      <c r="A17" s="63" t="s">
        <v>79</v>
      </c>
      <c r="B17" s="63" t="s">
        <v>94</v>
      </c>
      <c r="C17" s="43" t="s">
        <v>40</v>
      </c>
      <c r="D17" s="44">
        <v>39.99</v>
      </c>
      <c r="E17" s="45">
        <f>B42</f>
        <v>3.4</v>
      </c>
      <c r="F17" s="45">
        <f>B43</f>
        <v>3.2</v>
      </c>
      <c r="G17" s="46">
        <f t="shared" ref="G17:G20" si="2">ROUNDUP(D17/2+(E17+F17)*1.19,1)</f>
        <v>27.900000000000002</v>
      </c>
      <c r="H17" s="47" t="s">
        <v>6</v>
      </c>
    </row>
    <row r="18" spans="1:8" ht="18" customHeight="1" x14ac:dyDescent="0.25">
      <c r="A18" s="63"/>
      <c r="B18" s="63"/>
      <c r="C18" s="43" t="s">
        <v>39</v>
      </c>
      <c r="D18" s="44">
        <v>44.99</v>
      </c>
      <c r="E18" s="45">
        <f>B42</f>
        <v>3.4</v>
      </c>
      <c r="F18" s="45">
        <f>B43</f>
        <v>3.2</v>
      </c>
      <c r="G18" s="46">
        <f t="shared" si="2"/>
        <v>30.400000000000002</v>
      </c>
      <c r="H18" s="47" t="s">
        <v>6</v>
      </c>
    </row>
    <row r="19" spans="1:8" ht="18" customHeight="1" x14ac:dyDescent="0.25">
      <c r="A19" s="63" t="s">
        <v>80</v>
      </c>
      <c r="B19" s="63" t="s">
        <v>95</v>
      </c>
      <c r="C19" s="43" t="s">
        <v>38</v>
      </c>
      <c r="D19" s="44">
        <v>99.99</v>
      </c>
      <c r="E19" s="45">
        <f>B42</f>
        <v>3.4</v>
      </c>
      <c r="F19" s="45">
        <f>B43</f>
        <v>3.2</v>
      </c>
      <c r="G19" s="46">
        <f t="shared" si="2"/>
        <v>57.9</v>
      </c>
      <c r="H19" s="47" t="s">
        <v>6</v>
      </c>
    </row>
    <row r="20" spans="1:8" ht="18" customHeight="1" x14ac:dyDescent="0.25">
      <c r="A20" s="63"/>
      <c r="B20" s="63"/>
      <c r="C20" s="43" t="s">
        <v>39</v>
      </c>
      <c r="D20" s="44">
        <v>109.99</v>
      </c>
      <c r="E20" s="45">
        <f>B42</f>
        <v>3.4</v>
      </c>
      <c r="F20" s="45">
        <f>B43</f>
        <v>3.2</v>
      </c>
      <c r="G20" s="46">
        <f t="shared" si="2"/>
        <v>62.9</v>
      </c>
      <c r="H20" s="47" t="s">
        <v>6</v>
      </c>
    </row>
    <row r="21" spans="1:8" ht="18" customHeight="1" x14ac:dyDescent="0.25">
      <c r="A21" s="63" t="s">
        <v>65</v>
      </c>
      <c r="B21" s="63" t="s">
        <v>11</v>
      </c>
      <c r="C21" s="43" t="s">
        <v>43</v>
      </c>
      <c r="D21" s="44">
        <v>99.99</v>
      </c>
      <c r="E21" s="50" t="s">
        <v>49</v>
      </c>
      <c r="F21" s="51" t="s">
        <v>49</v>
      </c>
      <c r="G21" s="52">
        <f>ROUNDUP(D21/2,1)</f>
        <v>50</v>
      </c>
      <c r="H21" s="47" t="s">
        <v>6</v>
      </c>
    </row>
    <row r="22" spans="1:8" ht="18" customHeight="1" x14ac:dyDescent="0.25">
      <c r="A22" s="63"/>
      <c r="B22" s="63"/>
      <c r="C22" s="43" t="s">
        <v>39</v>
      </c>
      <c r="D22" s="44">
        <v>109.99</v>
      </c>
      <c r="E22" s="50" t="s">
        <v>49</v>
      </c>
      <c r="F22" s="51" t="s">
        <v>49</v>
      </c>
      <c r="G22" s="52">
        <f>ROUNDUP(D22/2,1)</f>
        <v>55</v>
      </c>
      <c r="H22" s="47" t="s">
        <v>6</v>
      </c>
    </row>
    <row r="23" spans="1:8" ht="18" customHeight="1" x14ac:dyDescent="0.25">
      <c r="A23" s="63" t="s">
        <v>81</v>
      </c>
      <c r="B23" s="63" t="s">
        <v>13</v>
      </c>
      <c r="C23" s="43" t="s">
        <v>43</v>
      </c>
      <c r="D23" s="44">
        <v>13.99</v>
      </c>
      <c r="E23" s="45">
        <f>B42</f>
        <v>3.4</v>
      </c>
      <c r="F23" s="45">
        <f>B43</f>
        <v>3.2</v>
      </c>
      <c r="G23" s="46">
        <f t="shared" ref="G23:G24" si="3">ROUNDUP(D23/2+(E23+F23)*1.19,1)</f>
        <v>14.9</v>
      </c>
      <c r="H23" s="47" t="s">
        <v>6</v>
      </c>
    </row>
    <row r="24" spans="1:8" ht="18" customHeight="1" x14ac:dyDescent="0.25">
      <c r="A24" s="63"/>
      <c r="B24" s="63"/>
      <c r="C24" s="43" t="s">
        <v>39</v>
      </c>
      <c r="D24" s="44">
        <v>15.99</v>
      </c>
      <c r="E24" s="45">
        <f>B42</f>
        <v>3.4</v>
      </c>
      <c r="F24" s="45">
        <f>B43</f>
        <v>3.2</v>
      </c>
      <c r="G24" s="46">
        <f t="shared" si="3"/>
        <v>15.9</v>
      </c>
      <c r="H24" s="47" t="s">
        <v>6</v>
      </c>
    </row>
    <row r="25" spans="1:8" ht="18" customHeight="1" x14ac:dyDescent="0.25">
      <c r="A25" s="63" t="s">
        <v>82</v>
      </c>
      <c r="B25" s="63" t="s">
        <v>16</v>
      </c>
      <c r="C25" s="72" t="s">
        <v>44</v>
      </c>
      <c r="D25" s="76">
        <v>9.99</v>
      </c>
      <c r="E25" s="72" t="s">
        <v>49</v>
      </c>
      <c r="F25" s="74" t="s">
        <v>49</v>
      </c>
      <c r="G25" s="66">
        <f>ROUNDUP(D25/2,1)</f>
        <v>5</v>
      </c>
      <c r="H25" s="47" t="s">
        <v>6</v>
      </c>
    </row>
    <row r="26" spans="1:8" ht="18" customHeight="1" x14ac:dyDescent="0.25">
      <c r="A26" s="63"/>
      <c r="B26" s="63"/>
      <c r="C26" s="65"/>
      <c r="D26" s="77"/>
      <c r="E26" s="73"/>
      <c r="F26" s="75"/>
      <c r="G26" s="67"/>
      <c r="H26" s="47" t="s">
        <v>6</v>
      </c>
    </row>
    <row r="27" spans="1:8" ht="18" customHeight="1" x14ac:dyDescent="0.25">
      <c r="A27" s="63" t="s">
        <v>86</v>
      </c>
      <c r="B27" s="63">
        <v>8936</v>
      </c>
      <c r="C27" s="43" t="s">
        <v>40</v>
      </c>
      <c r="D27" s="44">
        <v>39.99</v>
      </c>
      <c r="E27" s="50" t="s">
        <v>49</v>
      </c>
      <c r="F27" s="51" t="s">
        <v>49</v>
      </c>
      <c r="G27" s="52">
        <f>ROUNDUP(D27/2,1)</f>
        <v>20</v>
      </c>
      <c r="H27" s="47" t="s">
        <v>6</v>
      </c>
    </row>
    <row r="28" spans="1:8" ht="18" customHeight="1" x14ac:dyDescent="0.25">
      <c r="A28" s="63"/>
      <c r="B28" s="63"/>
      <c r="C28" s="43" t="s">
        <v>41</v>
      </c>
      <c r="D28" s="44">
        <v>44.99</v>
      </c>
      <c r="E28" s="50" t="s">
        <v>49</v>
      </c>
      <c r="F28" s="51" t="s">
        <v>49</v>
      </c>
      <c r="G28" s="52">
        <f>ROUNDUP(D28/2,1)</f>
        <v>22.5</v>
      </c>
      <c r="H28" s="47" t="s">
        <v>6</v>
      </c>
    </row>
    <row r="29" spans="1:8" ht="18" customHeight="1" x14ac:dyDescent="0.25">
      <c r="A29" s="64" t="s">
        <v>84</v>
      </c>
      <c r="B29" s="64">
        <v>8923</v>
      </c>
      <c r="C29" s="43" t="s">
        <v>40</v>
      </c>
      <c r="D29" s="53">
        <v>29.99</v>
      </c>
      <c r="E29" s="45">
        <f t="shared" ref="E29:E30" si="4">B45</f>
        <v>2.8</v>
      </c>
      <c r="F29" s="45">
        <f>B43</f>
        <v>3.2</v>
      </c>
      <c r="G29" s="46">
        <f t="shared" ref="G29:G30" si="5">ROUNDUP(D29/2+(E29+F29)*1.19,1)</f>
        <v>22.200000000000003</v>
      </c>
      <c r="H29" s="47" t="s">
        <v>6</v>
      </c>
    </row>
    <row r="30" spans="1:8" ht="18" customHeight="1" x14ac:dyDescent="0.25">
      <c r="A30" s="65"/>
      <c r="B30" s="65"/>
      <c r="C30" s="54" t="s">
        <v>85</v>
      </c>
      <c r="D30" s="53">
        <v>34.99</v>
      </c>
      <c r="E30" s="45">
        <f t="shared" si="4"/>
        <v>3.4</v>
      </c>
      <c r="F30" s="45">
        <f>B43</f>
        <v>3.2</v>
      </c>
      <c r="G30" s="46">
        <f t="shared" si="5"/>
        <v>25.400000000000002</v>
      </c>
      <c r="H30" s="47" t="s">
        <v>6</v>
      </c>
    </row>
    <row r="31" spans="1:8" ht="26.4" x14ac:dyDescent="0.25">
      <c r="A31" s="55" t="s">
        <v>96</v>
      </c>
      <c r="B31" s="43">
        <v>2574</v>
      </c>
      <c r="C31" s="56" t="s">
        <v>87</v>
      </c>
      <c r="D31" s="44">
        <v>34.99</v>
      </c>
      <c r="E31" s="50" t="s">
        <v>49</v>
      </c>
      <c r="F31" s="51" t="s">
        <v>49</v>
      </c>
      <c r="G31" s="52">
        <f t="shared" ref="G31" si="6">ROUNDUP(D31/2,1)</f>
        <v>17.5</v>
      </c>
      <c r="H31" s="47" t="s">
        <v>6</v>
      </c>
    </row>
    <row r="32" spans="1:8" ht="39.6" x14ac:dyDescent="0.25">
      <c r="A32" s="43" t="s">
        <v>88</v>
      </c>
      <c r="B32" s="43" t="s">
        <v>15</v>
      </c>
      <c r="C32" s="43" t="s">
        <v>45</v>
      </c>
      <c r="D32" s="44">
        <v>24.99</v>
      </c>
      <c r="E32" s="45">
        <f>B42</f>
        <v>3.4</v>
      </c>
      <c r="F32" s="45">
        <f>B43</f>
        <v>3.2</v>
      </c>
      <c r="G32" s="46">
        <f t="shared" ref="G32" si="7">ROUNDUP(D32/2+(E32+F32)*1.19,1)</f>
        <v>20.400000000000002</v>
      </c>
      <c r="H32" s="47" t="s">
        <v>6</v>
      </c>
    </row>
    <row r="33" spans="1:13" ht="18" customHeight="1" x14ac:dyDescent="0.25">
      <c r="A33" s="63" t="s">
        <v>18</v>
      </c>
      <c r="B33" s="63" t="s">
        <v>19</v>
      </c>
      <c r="C33" s="43" t="s">
        <v>46</v>
      </c>
      <c r="D33" s="44">
        <v>24.99</v>
      </c>
      <c r="E33" s="45">
        <f>B42</f>
        <v>3.4</v>
      </c>
      <c r="F33" s="45">
        <f>B43</f>
        <v>3.2</v>
      </c>
      <c r="G33" s="46">
        <f t="shared" ref="G33:G35" si="8">ROUNDUP(D33/2+(E33+F33)*1.19,1)</f>
        <v>20.400000000000002</v>
      </c>
      <c r="H33" s="47" t="s">
        <v>6</v>
      </c>
    </row>
    <row r="34" spans="1:13" ht="18" customHeight="1" x14ac:dyDescent="0.25">
      <c r="A34" s="63"/>
      <c r="B34" s="63"/>
      <c r="C34" s="43" t="s">
        <v>20</v>
      </c>
      <c r="D34" s="44">
        <v>29.99</v>
      </c>
      <c r="E34" s="45">
        <f>B42</f>
        <v>3.4</v>
      </c>
      <c r="F34" s="45">
        <f>B43</f>
        <v>3.2</v>
      </c>
      <c r="G34" s="46">
        <f t="shared" si="8"/>
        <v>22.900000000000002</v>
      </c>
      <c r="H34" s="47" t="s">
        <v>6</v>
      </c>
    </row>
    <row r="35" spans="1:13" ht="18" customHeight="1" x14ac:dyDescent="0.25">
      <c r="A35" s="63"/>
      <c r="B35" s="63"/>
      <c r="C35" s="43" t="s">
        <v>47</v>
      </c>
      <c r="D35" s="44">
        <v>34.99</v>
      </c>
      <c r="E35" s="45">
        <f>B42</f>
        <v>3.4</v>
      </c>
      <c r="F35" s="45">
        <f>B43</f>
        <v>3.2</v>
      </c>
      <c r="G35" s="46">
        <f t="shared" si="8"/>
        <v>25.400000000000002</v>
      </c>
      <c r="H35" s="47" t="s">
        <v>6</v>
      </c>
    </row>
    <row r="36" spans="1:13" ht="18" customHeight="1" x14ac:dyDescent="0.25">
      <c r="A36" s="63" t="s">
        <v>24</v>
      </c>
      <c r="B36" s="63" t="s">
        <v>25</v>
      </c>
      <c r="C36" s="43" t="s">
        <v>46</v>
      </c>
      <c r="D36" s="44">
        <v>34.99</v>
      </c>
      <c r="E36" s="45">
        <f>B42</f>
        <v>3.4</v>
      </c>
      <c r="F36" s="45">
        <f>B43</f>
        <v>3.2</v>
      </c>
      <c r="G36" s="46">
        <f t="shared" ref="G36:G38" si="9">ROUNDUP(D36/2+(E36+F36)*1.19,1)</f>
        <v>25.400000000000002</v>
      </c>
      <c r="H36" s="47" t="s">
        <v>6</v>
      </c>
    </row>
    <row r="37" spans="1:13" ht="18" customHeight="1" x14ac:dyDescent="0.25">
      <c r="A37" s="63"/>
      <c r="B37" s="63"/>
      <c r="C37" s="43" t="s">
        <v>20</v>
      </c>
      <c r="D37" s="44">
        <v>39.99</v>
      </c>
      <c r="E37" s="45">
        <f>B42</f>
        <v>3.4</v>
      </c>
      <c r="F37" s="45">
        <f>B43</f>
        <v>3.2</v>
      </c>
      <c r="G37" s="46">
        <f t="shared" si="9"/>
        <v>27.900000000000002</v>
      </c>
      <c r="H37" s="47" t="s">
        <v>6</v>
      </c>
    </row>
    <row r="38" spans="1:13" ht="18" customHeight="1" x14ac:dyDescent="0.25">
      <c r="A38" s="63"/>
      <c r="B38" s="63"/>
      <c r="C38" s="43" t="s">
        <v>47</v>
      </c>
      <c r="D38" s="44">
        <v>49.99</v>
      </c>
      <c r="E38" s="45">
        <f>B42</f>
        <v>3.4</v>
      </c>
      <c r="F38" s="45">
        <f>B43</f>
        <v>3.2</v>
      </c>
      <c r="G38" s="46">
        <f t="shared" si="9"/>
        <v>32.9</v>
      </c>
      <c r="H38" s="47" t="s">
        <v>6</v>
      </c>
    </row>
    <row r="39" spans="1:13" x14ac:dyDescent="0.25">
      <c r="A39" s="57"/>
      <c r="B39" s="57"/>
      <c r="C39" s="58"/>
      <c r="D39" s="58"/>
      <c r="E39" s="58"/>
      <c r="F39" s="58"/>
      <c r="G39" s="57"/>
      <c r="H39" s="59"/>
    </row>
    <row r="40" spans="1:13" x14ac:dyDescent="0.25">
      <c r="A40" s="62" t="s">
        <v>48</v>
      </c>
      <c r="B40" s="62"/>
      <c r="C40" s="58"/>
      <c r="D40" s="58"/>
      <c r="E40" s="58"/>
      <c r="F40" s="58"/>
      <c r="G40" s="57"/>
      <c r="H40" s="59"/>
    </row>
    <row r="41" spans="1:13" x14ac:dyDescent="0.25">
      <c r="A41" s="57"/>
      <c r="B41" s="57"/>
      <c r="C41" s="58"/>
      <c r="D41" s="58"/>
      <c r="E41" s="58"/>
      <c r="F41" s="58"/>
      <c r="G41" s="57"/>
      <c r="H41" s="59"/>
    </row>
    <row r="42" spans="1:13" x14ac:dyDescent="0.25">
      <c r="A42" s="60" t="s">
        <v>28</v>
      </c>
      <c r="B42" s="45">
        <v>3.4</v>
      </c>
      <c r="C42" s="58"/>
      <c r="D42" s="58"/>
      <c r="E42" s="58"/>
      <c r="F42" s="58"/>
      <c r="G42" s="57"/>
      <c r="H42" s="59"/>
    </row>
    <row r="43" spans="1:13" x14ac:dyDescent="0.25">
      <c r="A43" s="60" t="s">
        <v>3</v>
      </c>
      <c r="B43" s="45">
        <v>3.2</v>
      </c>
      <c r="C43" s="63" t="s">
        <v>78</v>
      </c>
      <c r="D43" s="58"/>
      <c r="E43" s="58"/>
      <c r="F43" s="58"/>
      <c r="G43" s="57"/>
      <c r="H43" s="59"/>
    </row>
    <row r="44" spans="1:13" x14ac:dyDescent="0.25">
      <c r="A44" s="60" t="s">
        <v>75</v>
      </c>
      <c r="B44" s="45">
        <v>3.4</v>
      </c>
      <c r="C44" s="63"/>
      <c r="D44" s="58"/>
      <c r="E44" s="58"/>
      <c r="F44" s="58"/>
      <c r="G44" s="57"/>
      <c r="H44" s="59"/>
    </row>
    <row r="45" spans="1:13" x14ac:dyDescent="0.25">
      <c r="A45" s="60" t="s">
        <v>76</v>
      </c>
      <c r="B45" s="45">
        <v>2.8</v>
      </c>
      <c r="C45" s="63"/>
      <c r="D45" s="58"/>
      <c r="E45" s="58"/>
      <c r="F45" s="58"/>
      <c r="G45" s="57"/>
      <c r="H45" s="59"/>
    </row>
    <row r="46" spans="1:13" x14ac:dyDescent="0.25">
      <c r="A46" s="60" t="s">
        <v>77</v>
      </c>
      <c r="B46" s="45">
        <v>3.4</v>
      </c>
      <c r="C46" s="58"/>
      <c r="D46" s="58"/>
      <c r="E46" s="58"/>
      <c r="F46" s="58"/>
      <c r="G46" s="57"/>
      <c r="H46" s="59"/>
      <c r="M46" s="22">
        <f>50/1.19</f>
        <v>42.016806722689076</v>
      </c>
    </row>
  </sheetData>
  <sheetProtection sheet="1" objects="1" scenarios="1" selectLockedCells="1"/>
  <mergeCells count="44">
    <mergeCell ref="A1:B1"/>
    <mergeCell ref="A3:A4"/>
    <mergeCell ref="A5:A6"/>
    <mergeCell ref="A21:A22"/>
    <mergeCell ref="A23:A24"/>
    <mergeCell ref="B3:B4"/>
    <mergeCell ref="B5:B6"/>
    <mergeCell ref="B7:B8"/>
    <mergeCell ref="B9:B10"/>
    <mergeCell ref="B11:B12"/>
    <mergeCell ref="B13:B14"/>
    <mergeCell ref="B17:B18"/>
    <mergeCell ref="B19:B20"/>
    <mergeCell ref="B21:B22"/>
    <mergeCell ref="B23:B24"/>
    <mergeCell ref="A25:A26"/>
    <mergeCell ref="A27:A28"/>
    <mergeCell ref="A7:A8"/>
    <mergeCell ref="A9:A10"/>
    <mergeCell ref="A11:A12"/>
    <mergeCell ref="A13:A14"/>
    <mergeCell ref="A17:A18"/>
    <mergeCell ref="A19:A20"/>
    <mergeCell ref="B27:B28"/>
    <mergeCell ref="A36:A38"/>
    <mergeCell ref="A33:A35"/>
    <mergeCell ref="B33:B35"/>
    <mergeCell ref="B36:B38"/>
    <mergeCell ref="H1:H2"/>
    <mergeCell ref="A40:B40"/>
    <mergeCell ref="C43:C45"/>
    <mergeCell ref="A29:A30"/>
    <mergeCell ref="B29:B30"/>
    <mergeCell ref="G25:G26"/>
    <mergeCell ref="G1:G2"/>
    <mergeCell ref="A15:A16"/>
    <mergeCell ref="B15:B16"/>
    <mergeCell ref="E1:F1"/>
    <mergeCell ref="E25:E26"/>
    <mergeCell ref="F25:F26"/>
    <mergeCell ref="C25:C26"/>
    <mergeCell ref="D25:D26"/>
    <mergeCell ref="C1:D1"/>
    <mergeCell ref="B25:B26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30"/>
  <sheetViews>
    <sheetView zoomScaleNormal="100" workbookViewId="0">
      <selection sqref="A1:B1"/>
    </sheetView>
  </sheetViews>
  <sheetFormatPr baseColWidth="10" defaultColWidth="9.109375" defaultRowHeight="14.4" x14ac:dyDescent="0.3"/>
  <cols>
    <col min="1" max="1" width="17.109375" customWidth="1"/>
    <col min="2" max="2" width="7.6640625" bestFit="1" customWidth="1"/>
    <col min="3" max="3" width="9.6640625" bestFit="1" customWidth="1"/>
    <col min="4" max="4" width="5.6640625" bestFit="1" customWidth="1"/>
    <col min="5" max="5" width="12.44140625" bestFit="1" customWidth="1"/>
    <col min="6" max="7" width="23.88671875" customWidth="1"/>
    <col min="8" max="8" width="11.109375" bestFit="1" customWidth="1"/>
  </cols>
  <sheetData>
    <row r="1" spans="1:8" ht="15" thickBot="1" x14ac:dyDescent="0.35">
      <c r="A1" s="92" t="s">
        <v>0</v>
      </c>
      <c r="B1" s="93"/>
      <c r="C1" s="87" t="s">
        <v>1</v>
      </c>
      <c r="D1" s="87" t="s">
        <v>2</v>
      </c>
      <c r="E1" s="87" t="s">
        <v>28</v>
      </c>
      <c r="F1" s="87" t="s">
        <v>3</v>
      </c>
      <c r="G1" s="87" t="s">
        <v>27</v>
      </c>
      <c r="H1" s="87" t="s">
        <v>23</v>
      </c>
    </row>
    <row r="2" spans="1:8" ht="15" thickBot="1" x14ac:dyDescent="0.35">
      <c r="A2" s="11" t="s">
        <v>4</v>
      </c>
      <c r="B2" s="1" t="s">
        <v>5</v>
      </c>
      <c r="C2" s="88"/>
      <c r="D2" s="88"/>
      <c r="E2" s="88"/>
      <c r="F2" s="88"/>
      <c r="G2" s="88"/>
      <c r="H2" s="88"/>
    </row>
    <row r="3" spans="1:8" ht="15.75" customHeight="1" thickBot="1" x14ac:dyDescent="0.35">
      <c r="A3" s="89" t="s">
        <v>29</v>
      </c>
      <c r="B3" s="89" t="s">
        <v>30</v>
      </c>
      <c r="C3" s="12">
        <v>128</v>
      </c>
      <c r="D3" s="18">
        <v>1</v>
      </c>
      <c r="E3" s="13" t="s">
        <v>6</v>
      </c>
      <c r="F3" s="19" t="s">
        <v>31</v>
      </c>
      <c r="G3" s="4">
        <v>22</v>
      </c>
      <c r="H3" s="4">
        <f>D3*G3</f>
        <v>22</v>
      </c>
    </row>
    <row r="4" spans="1:8" ht="15" thickBot="1" x14ac:dyDescent="0.35">
      <c r="A4" s="90"/>
      <c r="B4" s="90"/>
      <c r="C4" s="2">
        <v>140</v>
      </c>
      <c r="D4" s="16"/>
      <c r="E4" s="3" t="s">
        <v>6</v>
      </c>
      <c r="F4" s="17"/>
      <c r="G4" s="4">
        <v>22</v>
      </c>
      <c r="H4" s="4">
        <f t="shared" ref="H4:H10" si="0">D4*G4</f>
        <v>0</v>
      </c>
    </row>
    <row r="5" spans="1:8" ht="15" thickBot="1" x14ac:dyDescent="0.35">
      <c r="A5" s="90"/>
      <c r="B5" s="90"/>
      <c r="C5" s="12">
        <v>152</v>
      </c>
      <c r="D5" s="20">
        <v>2</v>
      </c>
      <c r="E5" s="13" t="s">
        <v>6</v>
      </c>
      <c r="F5" s="19" t="s">
        <v>32</v>
      </c>
      <c r="G5" s="4">
        <v>22</v>
      </c>
      <c r="H5" s="4">
        <f t="shared" si="0"/>
        <v>44</v>
      </c>
    </row>
    <row r="6" spans="1:8" ht="15" thickBot="1" x14ac:dyDescent="0.35">
      <c r="A6" s="90"/>
      <c r="B6" s="90"/>
      <c r="C6" s="2">
        <v>164</v>
      </c>
      <c r="D6" s="16"/>
      <c r="E6" s="3" t="s">
        <v>6</v>
      </c>
      <c r="F6" s="15"/>
      <c r="G6" s="4">
        <v>22</v>
      </c>
      <c r="H6" s="4">
        <f t="shared" si="0"/>
        <v>0</v>
      </c>
    </row>
    <row r="7" spans="1:8" ht="15.75" customHeight="1" thickBot="1" x14ac:dyDescent="0.35">
      <c r="A7" s="90"/>
      <c r="B7" s="90"/>
      <c r="C7" s="12" t="s">
        <v>26</v>
      </c>
      <c r="D7" s="20">
        <v>3</v>
      </c>
      <c r="E7" s="13" t="s">
        <v>6</v>
      </c>
      <c r="F7" s="19" t="s">
        <v>33</v>
      </c>
      <c r="G7" s="4">
        <v>24.5</v>
      </c>
      <c r="H7" s="4">
        <f t="shared" si="0"/>
        <v>73.5</v>
      </c>
    </row>
    <row r="8" spans="1:8" ht="15" thickBot="1" x14ac:dyDescent="0.35">
      <c r="A8" s="90"/>
      <c r="B8" s="90"/>
      <c r="C8" s="2" t="s">
        <v>7</v>
      </c>
      <c r="D8" s="16"/>
      <c r="E8" s="3" t="s">
        <v>6</v>
      </c>
      <c r="F8" s="15"/>
      <c r="G8" s="4">
        <v>24.5</v>
      </c>
      <c r="H8" s="4">
        <f t="shared" si="0"/>
        <v>0</v>
      </c>
    </row>
    <row r="9" spans="1:8" ht="15" thickBot="1" x14ac:dyDescent="0.35">
      <c r="A9" s="90"/>
      <c r="B9" s="90"/>
      <c r="C9" s="2" t="s">
        <v>9</v>
      </c>
      <c r="D9" s="16"/>
      <c r="E9" s="3" t="s">
        <v>6</v>
      </c>
      <c r="F9" s="15"/>
      <c r="G9" s="4">
        <v>24.5</v>
      </c>
      <c r="H9" s="4">
        <f t="shared" si="0"/>
        <v>0</v>
      </c>
    </row>
    <row r="10" spans="1:8" ht="15" thickBot="1" x14ac:dyDescent="0.35">
      <c r="A10" s="91"/>
      <c r="B10" s="91"/>
      <c r="C10" s="2" t="s">
        <v>10</v>
      </c>
      <c r="D10" s="16"/>
      <c r="E10" s="3" t="s">
        <v>6</v>
      </c>
      <c r="F10" s="15"/>
      <c r="G10" s="4">
        <v>24.5</v>
      </c>
      <c r="H10" s="4">
        <f t="shared" si="0"/>
        <v>0</v>
      </c>
    </row>
    <row r="11" spans="1:8" ht="18.600000000000001" thickBot="1" x14ac:dyDescent="0.4">
      <c r="A11" s="5" t="s">
        <v>22</v>
      </c>
      <c r="B11" s="6"/>
      <c r="C11" s="8"/>
      <c r="D11" s="8">
        <f>SUM(D3:D10)</f>
        <v>6</v>
      </c>
      <c r="E11" s="6"/>
      <c r="F11" s="8"/>
      <c r="G11" s="8"/>
      <c r="H11" s="7">
        <f>SUM(H3:H10)</f>
        <v>139.5</v>
      </c>
    </row>
    <row r="12" spans="1:8" ht="15" thickBot="1" x14ac:dyDescent="0.35"/>
    <row r="13" spans="1:8" x14ac:dyDescent="0.3">
      <c r="A13" s="78" t="s">
        <v>34</v>
      </c>
      <c r="B13" s="79"/>
      <c r="C13" s="79"/>
      <c r="D13" s="79"/>
      <c r="E13" s="79"/>
      <c r="F13" s="79"/>
      <c r="G13" s="79"/>
      <c r="H13" s="80"/>
    </row>
    <row r="14" spans="1:8" x14ac:dyDescent="0.3">
      <c r="A14" s="81"/>
      <c r="B14" s="82"/>
      <c r="C14" s="82"/>
      <c r="D14" s="82"/>
      <c r="E14" s="82"/>
      <c r="F14" s="82"/>
      <c r="G14" s="82"/>
      <c r="H14" s="83"/>
    </row>
    <row r="15" spans="1:8" ht="45.75" customHeight="1" thickBot="1" x14ac:dyDescent="0.35">
      <c r="A15" s="84"/>
      <c r="B15" s="85"/>
      <c r="C15" s="85"/>
      <c r="D15" s="85"/>
      <c r="E15" s="85"/>
      <c r="F15" s="85"/>
      <c r="G15" s="85"/>
      <c r="H15" s="86"/>
    </row>
    <row r="30" spans="9:9" x14ac:dyDescent="0.3">
      <c r="I30" s="21"/>
    </row>
  </sheetData>
  <sheetProtection sheet="1" objects="1" scenarios="1" selectLockedCells="1" selectUnlockedCells="1"/>
  <mergeCells count="10">
    <mergeCell ref="A13:H15"/>
    <mergeCell ref="H1:H2"/>
    <mergeCell ref="A3:A10"/>
    <mergeCell ref="B3:B10"/>
    <mergeCell ref="A1:B1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8"/>
  <sheetViews>
    <sheetView tabSelected="1" zoomScaleNormal="100" workbookViewId="0">
      <pane xSplit="2" ySplit="2" topLeftCell="C90" activePane="bottomRight" state="frozen"/>
      <selection pane="topRight" activeCell="C1" sqref="C1"/>
      <selection pane="bottomLeft" activeCell="A3" sqref="A3"/>
      <selection pane="bottomRight" activeCell="D3" sqref="D3"/>
    </sheetView>
  </sheetViews>
  <sheetFormatPr baseColWidth="10" defaultColWidth="9.109375" defaultRowHeight="11.4" x14ac:dyDescent="0.2"/>
  <cols>
    <col min="1" max="1" width="17.109375" style="25" customWidth="1"/>
    <col min="2" max="2" width="7.6640625" style="25" bestFit="1" customWidth="1"/>
    <col min="3" max="3" width="9.6640625" style="25" bestFit="1" customWidth="1"/>
    <col min="4" max="4" width="6" style="25" bestFit="1" customWidth="1"/>
    <col min="5" max="5" width="13.33203125" style="25" bestFit="1" customWidth="1"/>
    <col min="6" max="7" width="23.88671875" style="25" customWidth="1"/>
    <col min="8" max="8" width="15.6640625" style="25" customWidth="1"/>
    <col min="9" max="16384" width="9.109375" style="25"/>
  </cols>
  <sheetData>
    <row r="1" spans="1:8" ht="12.6" thickBot="1" x14ac:dyDescent="0.25">
      <c r="A1" s="96" t="s">
        <v>0</v>
      </c>
      <c r="B1" s="97"/>
      <c r="C1" s="94" t="s">
        <v>1</v>
      </c>
      <c r="D1" s="94" t="s">
        <v>2</v>
      </c>
      <c r="E1" s="94" t="s">
        <v>28</v>
      </c>
      <c r="F1" s="94" t="s">
        <v>3</v>
      </c>
      <c r="G1" s="94" t="s">
        <v>27</v>
      </c>
      <c r="H1" s="94" t="s">
        <v>23</v>
      </c>
    </row>
    <row r="2" spans="1:8" ht="12.6" thickBot="1" x14ac:dyDescent="0.25">
      <c r="A2" s="34" t="s">
        <v>4</v>
      </c>
      <c r="B2" s="26" t="s">
        <v>5</v>
      </c>
      <c r="C2" s="95"/>
      <c r="D2" s="95"/>
      <c r="E2" s="95"/>
      <c r="F2" s="95"/>
      <c r="G2" s="95"/>
      <c r="H2" s="95"/>
    </row>
    <row r="3" spans="1:8" ht="15" customHeight="1" thickBot="1" x14ac:dyDescent="0.25">
      <c r="A3" s="89" t="s">
        <v>54</v>
      </c>
      <c r="B3" s="89" t="s">
        <v>55</v>
      </c>
      <c r="C3" s="2">
        <v>128</v>
      </c>
      <c r="D3" s="36"/>
      <c r="E3" s="3" t="s">
        <v>6</v>
      </c>
      <c r="F3" s="38"/>
      <c r="G3" s="4">
        <f>Preise!G3</f>
        <v>25.400000000000002</v>
      </c>
      <c r="H3" s="4">
        <f t="shared" ref="H3:H34" si="0">D3*G3</f>
        <v>0</v>
      </c>
    </row>
    <row r="4" spans="1:8" ht="15" customHeight="1" thickBot="1" x14ac:dyDescent="0.25">
      <c r="A4" s="90"/>
      <c r="B4" s="90"/>
      <c r="C4" s="2">
        <v>140</v>
      </c>
      <c r="D4" s="37"/>
      <c r="E4" s="3" t="s">
        <v>6</v>
      </c>
      <c r="F4" s="38"/>
      <c r="G4" s="4">
        <f>Preise!G3</f>
        <v>25.400000000000002</v>
      </c>
      <c r="H4" s="4">
        <f t="shared" si="0"/>
        <v>0</v>
      </c>
    </row>
    <row r="5" spans="1:8" ht="15" customHeight="1" thickBot="1" x14ac:dyDescent="0.25">
      <c r="A5" s="90"/>
      <c r="B5" s="90"/>
      <c r="C5" s="14">
        <v>152</v>
      </c>
      <c r="D5" s="37"/>
      <c r="E5" s="9" t="s">
        <v>6</v>
      </c>
      <c r="F5" s="38"/>
      <c r="G5" s="4">
        <f>Preise!G3</f>
        <v>25.400000000000002</v>
      </c>
      <c r="H5" s="4">
        <f t="shared" si="0"/>
        <v>0</v>
      </c>
    </row>
    <row r="6" spans="1:8" ht="15" customHeight="1" thickBot="1" x14ac:dyDescent="0.25">
      <c r="A6" s="90"/>
      <c r="B6" s="90"/>
      <c r="C6" s="2">
        <v>164</v>
      </c>
      <c r="D6" s="37"/>
      <c r="E6" s="3" t="s">
        <v>6</v>
      </c>
      <c r="F6" s="38"/>
      <c r="G6" s="4">
        <f>Preise!G3</f>
        <v>25.400000000000002</v>
      </c>
      <c r="H6" s="4">
        <f t="shared" si="0"/>
        <v>0</v>
      </c>
    </row>
    <row r="7" spans="1:8" ht="15" customHeight="1" thickBot="1" x14ac:dyDescent="0.25">
      <c r="A7" s="90"/>
      <c r="B7" s="90"/>
      <c r="C7" s="2" t="s">
        <v>26</v>
      </c>
      <c r="D7" s="37"/>
      <c r="E7" s="3" t="s">
        <v>6</v>
      </c>
      <c r="F7" s="38"/>
      <c r="G7" s="4">
        <f>Preise!G4</f>
        <v>27.900000000000002</v>
      </c>
      <c r="H7" s="4">
        <f t="shared" si="0"/>
        <v>0</v>
      </c>
    </row>
    <row r="8" spans="1:8" ht="15" customHeight="1" thickBot="1" x14ac:dyDescent="0.25">
      <c r="A8" s="90"/>
      <c r="B8" s="90"/>
      <c r="C8" s="14" t="s">
        <v>7</v>
      </c>
      <c r="D8" s="37"/>
      <c r="E8" s="9" t="s">
        <v>6</v>
      </c>
      <c r="F8" s="38"/>
      <c r="G8" s="10">
        <f>Preise!G4</f>
        <v>27.900000000000002</v>
      </c>
      <c r="H8" s="10">
        <f t="shared" si="0"/>
        <v>0</v>
      </c>
    </row>
    <row r="9" spans="1:8" ht="15" customHeight="1" thickBot="1" x14ac:dyDescent="0.25">
      <c r="A9" s="90"/>
      <c r="B9" s="90"/>
      <c r="C9" s="14" t="s">
        <v>9</v>
      </c>
      <c r="D9" s="37"/>
      <c r="E9" s="9" t="s">
        <v>6</v>
      </c>
      <c r="F9" s="38"/>
      <c r="G9" s="10">
        <f>Preise!G4</f>
        <v>27.900000000000002</v>
      </c>
      <c r="H9" s="10">
        <f t="shared" si="0"/>
        <v>0</v>
      </c>
    </row>
    <row r="10" spans="1:8" ht="15" customHeight="1" thickBot="1" x14ac:dyDescent="0.25">
      <c r="A10" s="91"/>
      <c r="B10" s="91"/>
      <c r="C10" s="14" t="s">
        <v>10</v>
      </c>
      <c r="D10" s="37"/>
      <c r="E10" s="9" t="s">
        <v>6</v>
      </c>
      <c r="F10" s="38"/>
      <c r="G10" s="10">
        <f>Preise!G4</f>
        <v>27.900000000000002</v>
      </c>
      <c r="H10" s="10">
        <f t="shared" si="0"/>
        <v>0</v>
      </c>
    </row>
    <row r="11" spans="1:8" ht="15" customHeight="1" thickBot="1" x14ac:dyDescent="0.25">
      <c r="A11" s="89" t="s">
        <v>21</v>
      </c>
      <c r="B11" s="89" t="s">
        <v>8</v>
      </c>
      <c r="C11" s="14">
        <v>128</v>
      </c>
      <c r="D11" s="37"/>
      <c r="E11" s="9" t="s">
        <v>6</v>
      </c>
      <c r="F11" s="38"/>
      <c r="G11" s="10">
        <f>Preise!G5</f>
        <v>19.400000000000002</v>
      </c>
      <c r="H11" s="10">
        <f t="shared" si="0"/>
        <v>0</v>
      </c>
    </row>
    <row r="12" spans="1:8" ht="15" customHeight="1" thickBot="1" x14ac:dyDescent="0.25">
      <c r="A12" s="90"/>
      <c r="B12" s="90"/>
      <c r="C12" s="14">
        <v>134</v>
      </c>
      <c r="D12" s="37"/>
      <c r="E12" s="9" t="s">
        <v>6</v>
      </c>
      <c r="F12" s="38"/>
      <c r="G12" s="10">
        <f>Preise!G5</f>
        <v>19.400000000000002</v>
      </c>
      <c r="H12" s="10">
        <f t="shared" si="0"/>
        <v>0</v>
      </c>
    </row>
    <row r="13" spans="1:8" ht="15" customHeight="1" thickBot="1" x14ac:dyDescent="0.25">
      <c r="A13" s="90"/>
      <c r="B13" s="90"/>
      <c r="C13" s="14">
        <v>140</v>
      </c>
      <c r="D13" s="37"/>
      <c r="E13" s="9" t="s">
        <v>6</v>
      </c>
      <c r="F13" s="38"/>
      <c r="G13" s="10">
        <f>Preise!G5</f>
        <v>19.400000000000002</v>
      </c>
      <c r="H13" s="10">
        <f t="shared" si="0"/>
        <v>0</v>
      </c>
    </row>
    <row r="14" spans="1:8" ht="15" customHeight="1" thickBot="1" x14ac:dyDescent="0.25">
      <c r="A14" s="90"/>
      <c r="B14" s="90"/>
      <c r="C14" s="14">
        <v>146</v>
      </c>
      <c r="D14" s="37"/>
      <c r="E14" s="9" t="s">
        <v>6</v>
      </c>
      <c r="F14" s="38"/>
      <c r="G14" s="10">
        <f>Preise!G5</f>
        <v>19.400000000000002</v>
      </c>
      <c r="H14" s="10">
        <f t="shared" si="0"/>
        <v>0</v>
      </c>
    </row>
    <row r="15" spans="1:8" ht="15" customHeight="1" thickBot="1" x14ac:dyDescent="0.25">
      <c r="A15" s="90"/>
      <c r="B15" s="90"/>
      <c r="C15" s="14">
        <v>152</v>
      </c>
      <c r="D15" s="37"/>
      <c r="E15" s="9" t="s">
        <v>6</v>
      </c>
      <c r="F15" s="38"/>
      <c r="G15" s="10">
        <f>Preise!G5</f>
        <v>19.400000000000002</v>
      </c>
      <c r="H15" s="10">
        <f t="shared" si="0"/>
        <v>0</v>
      </c>
    </row>
    <row r="16" spans="1:8" ht="15" customHeight="1" thickBot="1" x14ac:dyDescent="0.25">
      <c r="A16" s="90"/>
      <c r="B16" s="90"/>
      <c r="C16" s="14">
        <v>158</v>
      </c>
      <c r="D16" s="37"/>
      <c r="E16" s="9" t="s">
        <v>6</v>
      </c>
      <c r="F16" s="38"/>
      <c r="G16" s="10">
        <f>Preise!G5</f>
        <v>19.400000000000002</v>
      </c>
      <c r="H16" s="10">
        <f t="shared" si="0"/>
        <v>0</v>
      </c>
    </row>
    <row r="17" spans="1:8" ht="15" customHeight="1" thickBot="1" x14ac:dyDescent="0.25">
      <c r="A17" s="90"/>
      <c r="B17" s="90"/>
      <c r="C17" s="14">
        <v>164</v>
      </c>
      <c r="D17" s="37"/>
      <c r="E17" s="9" t="s">
        <v>6</v>
      </c>
      <c r="F17" s="38"/>
      <c r="G17" s="10">
        <f>Preise!G5</f>
        <v>19.400000000000002</v>
      </c>
      <c r="H17" s="10">
        <f t="shared" si="0"/>
        <v>0</v>
      </c>
    </row>
    <row r="18" spans="1:8" ht="15" customHeight="1" thickBot="1" x14ac:dyDescent="0.25">
      <c r="A18" s="90"/>
      <c r="B18" s="90"/>
      <c r="C18" s="14" t="s">
        <v>26</v>
      </c>
      <c r="D18" s="37"/>
      <c r="E18" s="9" t="s">
        <v>6</v>
      </c>
      <c r="F18" s="38"/>
      <c r="G18" s="10">
        <f>Preise!G6</f>
        <v>21.900000000000002</v>
      </c>
      <c r="H18" s="10">
        <f t="shared" si="0"/>
        <v>0</v>
      </c>
    </row>
    <row r="19" spans="1:8" ht="15" customHeight="1" thickBot="1" x14ac:dyDescent="0.25">
      <c r="A19" s="90"/>
      <c r="B19" s="90"/>
      <c r="C19" s="14" t="s">
        <v>7</v>
      </c>
      <c r="D19" s="37"/>
      <c r="E19" s="9" t="s">
        <v>6</v>
      </c>
      <c r="F19" s="38"/>
      <c r="G19" s="10">
        <f>Preise!G6</f>
        <v>21.900000000000002</v>
      </c>
      <c r="H19" s="10">
        <f t="shared" si="0"/>
        <v>0</v>
      </c>
    </row>
    <row r="20" spans="1:8" ht="15" customHeight="1" thickBot="1" x14ac:dyDescent="0.25">
      <c r="A20" s="90"/>
      <c r="B20" s="90"/>
      <c r="C20" s="14" t="s">
        <v>9</v>
      </c>
      <c r="D20" s="37"/>
      <c r="E20" s="9" t="s">
        <v>6</v>
      </c>
      <c r="F20" s="38"/>
      <c r="G20" s="10">
        <f>Preise!G6</f>
        <v>21.900000000000002</v>
      </c>
      <c r="H20" s="10">
        <f t="shared" si="0"/>
        <v>0</v>
      </c>
    </row>
    <row r="21" spans="1:8" ht="15" customHeight="1" thickBot="1" x14ac:dyDescent="0.25">
      <c r="A21" s="91"/>
      <c r="B21" s="91"/>
      <c r="C21" s="14" t="s">
        <v>10</v>
      </c>
      <c r="D21" s="37"/>
      <c r="E21" s="9" t="s">
        <v>6</v>
      </c>
      <c r="F21" s="38"/>
      <c r="G21" s="10">
        <f>Preise!G6</f>
        <v>21.900000000000002</v>
      </c>
      <c r="H21" s="10">
        <f t="shared" si="0"/>
        <v>0</v>
      </c>
    </row>
    <row r="22" spans="1:8" ht="15" customHeight="1" thickBot="1" x14ac:dyDescent="0.25">
      <c r="A22" s="89" t="s">
        <v>63</v>
      </c>
      <c r="B22" s="89" t="s">
        <v>61</v>
      </c>
      <c r="C22" s="14">
        <v>128</v>
      </c>
      <c r="D22" s="37"/>
      <c r="E22" s="9" t="s">
        <v>6</v>
      </c>
      <c r="F22" s="38"/>
      <c r="G22" s="10">
        <f>Preise!G7</f>
        <v>15.9</v>
      </c>
      <c r="H22" s="10">
        <f t="shared" si="0"/>
        <v>0</v>
      </c>
    </row>
    <row r="23" spans="1:8" ht="15" customHeight="1" thickBot="1" x14ac:dyDescent="0.25">
      <c r="A23" s="90"/>
      <c r="B23" s="90"/>
      <c r="C23" s="14">
        <v>140</v>
      </c>
      <c r="D23" s="37"/>
      <c r="E23" s="9" t="s">
        <v>6</v>
      </c>
      <c r="F23" s="38"/>
      <c r="G23" s="10">
        <f>Preise!G7</f>
        <v>15.9</v>
      </c>
      <c r="H23" s="10">
        <f t="shared" si="0"/>
        <v>0</v>
      </c>
    </row>
    <row r="24" spans="1:8" ht="15" customHeight="1" thickBot="1" x14ac:dyDescent="0.25">
      <c r="A24" s="90"/>
      <c r="B24" s="90"/>
      <c r="C24" s="14">
        <v>152</v>
      </c>
      <c r="D24" s="37"/>
      <c r="E24" s="9" t="s">
        <v>6</v>
      </c>
      <c r="F24" s="38"/>
      <c r="G24" s="10">
        <f>Preise!G7</f>
        <v>15.9</v>
      </c>
      <c r="H24" s="10">
        <f t="shared" si="0"/>
        <v>0</v>
      </c>
    </row>
    <row r="25" spans="1:8" ht="15" customHeight="1" thickBot="1" x14ac:dyDescent="0.25">
      <c r="A25" s="90"/>
      <c r="B25" s="90"/>
      <c r="C25" s="14">
        <v>164</v>
      </c>
      <c r="D25" s="37"/>
      <c r="E25" s="9" t="s">
        <v>6</v>
      </c>
      <c r="F25" s="38"/>
      <c r="G25" s="10">
        <f>Preise!G7</f>
        <v>15.9</v>
      </c>
      <c r="H25" s="10">
        <f t="shared" si="0"/>
        <v>0</v>
      </c>
    </row>
    <row r="26" spans="1:8" ht="15" customHeight="1" thickBot="1" x14ac:dyDescent="0.25">
      <c r="A26" s="90"/>
      <c r="B26" s="90"/>
      <c r="C26" s="14" t="s">
        <v>26</v>
      </c>
      <c r="D26" s="37"/>
      <c r="E26" s="9" t="s">
        <v>6</v>
      </c>
      <c r="F26" s="38"/>
      <c r="G26" s="10">
        <f>Preise!G8</f>
        <v>16.900000000000002</v>
      </c>
      <c r="H26" s="10">
        <f t="shared" si="0"/>
        <v>0</v>
      </c>
    </row>
    <row r="27" spans="1:8" ht="15" customHeight="1" thickBot="1" x14ac:dyDescent="0.25">
      <c r="A27" s="90"/>
      <c r="B27" s="90"/>
      <c r="C27" s="14" t="s">
        <v>7</v>
      </c>
      <c r="D27" s="37"/>
      <c r="E27" s="9" t="s">
        <v>6</v>
      </c>
      <c r="F27" s="38"/>
      <c r="G27" s="10">
        <f>Preise!G8</f>
        <v>16.900000000000002</v>
      </c>
      <c r="H27" s="10">
        <f t="shared" si="0"/>
        <v>0</v>
      </c>
    </row>
    <row r="28" spans="1:8" ht="15" customHeight="1" thickBot="1" x14ac:dyDescent="0.25">
      <c r="A28" s="90"/>
      <c r="B28" s="90"/>
      <c r="C28" s="14" t="s">
        <v>9</v>
      </c>
      <c r="D28" s="37"/>
      <c r="E28" s="9" t="s">
        <v>6</v>
      </c>
      <c r="F28" s="38"/>
      <c r="G28" s="10">
        <f>Preise!G8</f>
        <v>16.900000000000002</v>
      </c>
      <c r="H28" s="10">
        <f t="shared" si="0"/>
        <v>0</v>
      </c>
    </row>
    <row r="29" spans="1:8" ht="15" customHeight="1" thickBot="1" x14ac:dyDescent="0.25">
      <c r="A29" s="91"/>
      <c r="B29" s="91"/>
      <c r="C29" s="14" t="s">
        <v>10</v>
      </c>
      <c r="D29" s="37"/>
      <c r="E29" s="9" t="s">
        <v>6</v>
      </c>
      <c r="F29" s="38"/>
      <c r="G29" s="10">
        <f>Preise!G8</f>
        <v>16.900000000000002</v>
      </c>
      <c r="H29" s="10">
        <f t="shared" si="0"/>
        <v>0</v>
      </c>
    </row>
    <row r="30" spans="1:8" ht="15" customHeight="1" thickBot="1" x14ac:dyDescent="0.25">
      <c r="A30" s="89" t="s">
        <v>64</v>
      </c>
      <c r="B30" s="89" t="s">
        <v>62</v>
      </c>
      <c r="C30" s="14">
        <v>128</v>
      </c>
      <c r="D30" s="37"/>
      <c r="E30" s="9" t="s">
        <v>6</v>
      </c>
      <c r="F30" s="38"/>
      <c r="G30" s="10">
        <f>Preise!G7</f>
        <v>15.9</v>
      </c>
      <c r="H30" s="10">
        <f t="shared" si="0"/>
        <v>0</v>
      </c>
    </row>
    <row r="31" spans="1:8" ht="15" customHeight="1" thickBot="1" x14ac:dyDescent="0.25">
      <c r="A31" s="90"/>
      <c r="B31" s="90"/>
      <c r="C31" s="14">
        <v>140</v>
      </c>
      <c r="D31" s="37"/>
      <c r="E31" s="9" t="s">
        <v>6</v>
      </c>
      <c r="F31" s="38"/>
      <c r="G31" s="10">
        <f>Preise!G7</f>
        <v>15.9</v>
      </c>
      <c r="H31" s="10">
        <f t="shared" si="0"/>
        <v>0</v>
      </c>
    </row>
    <row r="32" spans="1:8" ht="15" customHeight="1" thickBot="1" x14ac:dyDescent="0.25">
      <c r="A32" s="90"/>
      <c r="B32" s="90"/>
      <c r="C32" s="14">
        <v>152</v>
      </c>
      <c r="D32" s="37"/>
      <c r="E32" s="9" t="s">
        <v>6</v>
      </c>
      <c r="F32" s="38"/>
      <c r="G32" s="10">
        <f>Preise!G7</f>
        <v>15.9</v>
      </c>
      <c r="H32" s="10">
        <f t="shared" si="0"/>
        <v>0</v>
      </c>
    </row>
    <row r="33" spans="1:8" ht="15" customHeight="1" thickBot="1" x14ac:dyDescent="0.25">
      <c r="A33" s="90"/>
      <c r="B33" s="90"/>
      <c r="C33" s="14">
        <v>164</v>
      </c>
      <c r="D33" s="37"/>
      <c r="E33" s="9" t="s">
        <v>6</v>
      </c>
      <c r="F33" s="38"/>
      <c r="G33" s="10">
        <f>Preise!G7</f>
        <v>15.9</v>
      </c>
      <c r="H33" s="10">
        <f t="shared" si="0"/>
        <v>0</v>
      </c>
    </row>
    <row r="34" spans="1:8" ht="15" customHeight="1" thickBot="1" x14ac:dyDescent="0.25">
      <c r="A34" s="90"/>
      <c r="B34" s="90"/>
      <c r="C34" s="14" t="s">
        <v>26</v>
      </c>
      <c r="D34" s="37"/>
      <c r="E34" s="9" t="s">
        <v>6</v>
      </c>
      <c r="F34" s="38"/>
      <c r="G34" s="10">
        <f>Preise!G8</f>
        <v>16.900000000000002</v>
      </c>
      <c r="H34" s="10">
        <f t="shared" si="0"/>
        <v>0</v>
      </c>
    </row>
    <row r="35" spans="1:8" ht="15" customHeight="1" thickBot="1" x14ac:dyDescent="0.25">
      <c r="A35" s="90"/>
      <c r="B35" s="90"/>
      <c r="C35" s="14" t="s">
        <v>7</v>
      </c>
      <c r="D35" s="37"/>
      <c r="E35" s="9" t="s">
        <v>6</v>
      </c>
      <c r="F35" s="38"/>
      <c r="G35" s="10">
        <f>Preise!G8</f>
        <v>16.900000000000002</v>
      </c>
      <c r="H35" s="10">
        <f t="shared" ref="H35:H74" si="1">D35*G35</f>
        <v>0</v>
      </c>
    </row>
    <row r="36" spans="1:8" ht="15" customHeight="1" thickBot="1" x14ac:dyDescent="0.25">
      <c r="A36" s="90"/>
      <c r="B36" s="90"/>
      <c r="C36" s="14" t="s">
        <v>9</v>
      </c>
      <c r="D36" s="37"/>
      <c r="E36" s="9" t="s">
        <v>6</v>
      </c>
      <c r="F36" s="38"/>
      <c r="G36" s="10">
        <f>Preise!G8</f>
        <v>16.900000000000002</v>
      </c>
      <c r="H36" s="10">
        <f t="shared" si="1"/>
        <v>0</v>
      </c>
    </row>
    <row r="37" spans="1:8" ht="15" customHeight="1" thickBot="1" x14ac:dyDescent="0.25">
      <c r="A37" s="91"/>
      <c r="B37" s="91"/>
      <c r="C37" s="14" t="s">
        <v>10</v>
      </c>
      <c r="D37" s="37"/>
      <c r="E37" s="9" t="s">
        <v>6</v>
      </c>
      <c r="F37" s="38"/>
      <c r="G37" s="10">
        <f>Preise!G8</f>
        <v>16.900000000000002</v>
      </c>
      <c r="H37" s="10">
        <f t="shared" si="1"/>
        <v>0</v>
      </c>
    </row>
    <row r="38" spans="1:8" ht="15" customHeight="1" thickBot="1" x14ac:dyDescent="0.25">
      <c r="A38" s="89" t="s">
        <v>53</v>
      </c>
      <c r="B38" s="89" t="s">
        <v>56</v>
      </c>
      <c r="C38" s="14">
        <v>128</v>
      </c>
      <c r="D38" s="37"/>
      <c r="E38" s="9" t="s">
        <v>6</v>
      </c>
      <c r="F38" s="38"/>
      <c r="G38" s="10">
        <f>Preise!G9</f>
        <v>26.900000000000002</v>
      </c>
      <c r="H38" s="10">
        <f t="shared" si="1"/>
        <v>0</v>
      </c>
    </row>
    <row r="39" spans="1:8" ht="15" customHeight="1" thickBot="1" x14ac:dyDescent="0.25">
      <c r="A39" s="90"/>
      <c r="B39" s="90"/>
      <c r="C39" s="14">
        <v>140</v>
      </c>
      <c r="D39" s="37"/>
      <c r="E39" s="9" t="s">
        <v>6</v>
      </c>
      <c r="F39" s="38"/>
      <c r="G39" s="10">
        <f>Preise!G9</f>
        <v>26.900000000000002</v>
      </c>
      <c r="H39" s="10">
        <f t="shared" si="1"/>
        <v>0</v>
      </c>
    </row>
    <row r="40" spans="1:8" ht="15" customHeight="1" thickBot="1" x14ac:dyDescent="0.25">
      <c r="A40" s="90"/>
      <c r="B40" s="90"/>
      <c r="C40" s="14">
        <v>152</v>
      </c>
      <c r="D40" s="37"/>
      <c r="E40" s="9" t="s">
        <v>6</v>
      </c>
      <c r="F40" s="38"/>
      <c r="G40" s="10">
        <f>Preise!G9</f>
        <v>26.900000000000002</v>
      </c>
      <c r="H40" s="10">
        <f t="shared" si="1"/>
        <v>0</v>
      </c>
    </row>
    <row r="41" spans="1:8" ht="15" customHeight="1" thickBot="1" x14ac:dyDescent="0.25">
      <c r="A41" s="90"/>
      <c r="B41" s="90"/>
      <c r="C41" s="14">
        <v>164</v>
      </c>
      <c r="D41" s="37"/>
      <c r="E41" s="9" t="s">
        <v>6</v>
      </c>
      <c r="F41" s="38"/>
      <c r="G41" s="10">
        <f>Preise!G9</f>
        <v>26.900000000000002</v>
      </c>
      <c r="H41" s="10">
        <f t="shared" si="1"/>
        <v>0</v>
      </c>
    </row>
    <row r="42" spans="1:8" ht="15" customHeight="1" thickBot="1" x14ac:dyDescent="0.25">
      <c r="A42" s="90"/>
      <c r="B42" s="90"/>
      <c r="C42" s="14" t="s">
        <v>26</v>
      </c>
      <c r="D42" s="37"/>
      <c r="E42" s="9" t="s">
        <v>6</v>
      </c>
      <c r="F42" s="38"/>
      <c r="G42" s="10">
        <f>Preise!G10</f>
        <v>29.400000000000002</v>
      </c>
      <c r="H42" s="10">
        <f t="shared" si="1"/>
        <v>0</v>
      </c>
    </row>
    <row r="43" spans="1:8" ht="15" customHeight="1" thickBot="1" x14ac:dyDescent="0.25">
      <c r="A43" s="90"/>
      <c r="B43" s="90"/>
      <c r="C43" s="14" t="s">
        <v>7</v>
      </c>
      <c r="D43" s="37"/>
      <c r="E43" s="9" t="s">
        <v>6</v>
      </c>
      <c r="F43" s="38"/>
      <c r="G43" s="10">
        <f>Preise!G10</f>
        <v>29.400000000000002</v>
      </c>
      <c r="H43" s="10">
        <f t="shared" si="1"/>
        <v>0</v>
      </c>
    </row>
    <row r="44" spans="1:8" ht="15" customHeight="1" thickBot="1" x14ac:dyDescent="0.25">
      <c r="A44" s="90"/>
      <c r="B44" s="90"/>
      <c r="C44" s="14" t="s">
        <v>9</v>
      </c>
      <c r="D44" s="37"/>
      <c r="E44" s="9" t="s">
        <v>6</v>
      </c>
      <c r="F44" s="38"/>
      <c r="G44" s="10">
        <f>Preise!G10</f>
        <v>29.400000000000002</v>
      </c>
      <c r="H44" s="10">
        <f t="shared" si="1"/>
        <v>0</v>
      </c>
    </row>
    <row r="45" spans="1:8" ht="15" customHeight="1" thickBot="1" x14ac:dyDescent="0.25">
      <c r="A45" s="91"/>
      <c r="B45" s="91"/>
      <c r="C45" s="14" t="s">
        <v>10</v>
      </c>
      <c r="D45" s="37"/>
      <c r="E45" s="9" t="s">
        <v>6</v>
      </c>
      <c r="F45" s="38"/>
      <c r="G45" s="10">
        <f>Preise!G10</f>
        <v>29.400000000000002</v>
      </c>
      <c r="H45" s="10">
        <f t="shared" si="1"/>
        <v>0</v>
      </c>
    </row>
    <row r="46" spans="1:8" ht="15" customHeight="1" thickBot="1" x14ac:dyDescent="0.25">
      <c r="A46" s="89" t="s">
        <v>57</v>
      </c>
      <c r="B46" s="89" t="s">
        <v>58</v>
      </c>
      <c r="C46" s="14">
        <v>128</v>
      </c>
      <c r="D46" s="37"/>
      <c r="E46" s="9" t="s">
        <v>6</v>
      </c>
      <c r="F46" s="38"/>
      <c r="G46" s="10">
        <f>Preise!G11</f>
        <v>24.400000000000002</v>
      </c>
      <c r="H46" s="10">
        <f t="shared" si="1"/>
        <v>0</v>
      </c>
    </row>
    <row r="47" spans="1:8" ht="15" customHeight="1" thickBot="1" x14ac:dyDescent="0.25">
      <c r="A47" s="90"/>
      <c r="B47" s="90"/>
      <c r="C47" s="14">
        <v>140</v>
      </c>
      <c r="D47" s="37"/>
      <c r="E47" s="9" t="s">
        <v>6</v>
      </c>
      <c r="F47" s="38"/>
      <c r="G47" s="10">
        <f>Preise!G11</f>
        <v>24.400000000000002</v>
      </c>
      <c r="H47" s="10">
        <f t="shared" si="1"/>
        <v>0</v>
      </c>
    </row>
    <row r="48" spans="1:8" ht="15" customHeight="1" thickBot="1" x14ac:dyDescent="0.25">
      <c r="A48" s="90"/>
      <c r="B48" s="90"/>
      <c r="C48" s="14">
        <v>152</v>
      </c>
      <c r="D48" s="37"/>
      <c r="E48" s="9" t="s">
        <v>6</v>
      </c>
      <c r="F48" s="38"/>
      <c r="G48" s="10">
        <f>Preise!G11</f>
        <v>24.400000000000002</v>
      </c>
      <c r="H48" s="10">
        <f t="shared" si="1"/>
        <v>0</v>
      </c>
    </row>
    <row r="49" spans="1:8" ht="15" customHeight="1" thickBot="1" x14ac:dyDescent="0.25">
      <c r="A49" s="90"/>
      <c r="B49" s="90"/>
      <c r="C49" s="14">
        <v>164</v>
      </c>
      <c r="D49" s="37"/>
      <c r="E49" s="9" t="s">
        <v>6</v>
      </c>
      <c r="F49" s="38"/>
      <c r="G49" s="10">
        <f>Preise!G11</f>
        <v>24.400000000000002</v>
      </c>
      <c r="H49" s="10">
        <f t="shared" si="1"/>
        <v>0</v>
      </c>
    </row>
    <row r="50" spans="1:8" ht="15" customHeight="1" thickBot="1" x14ac:dyDescent="0.25">
      <c r="A50" s="90"/>
      <c r="B50" s="90"/>
      <c r="C50" s="14" t="s">
        <v>26</v>
      </c>
      <c r="D50" s="37"/>
      <c r="E50" s="9" t="s">
        <v>6</v>
      </c>
      <c r="F50" s="38"/>
      <c r="G50" s="10">
        <f>Preise!G12</f>
        <v>26.900000000000002</v>
      </c>
      <c r="H50" s="10">
        <f t="shared" si="1"/>
        <v>0</v>
      </c>
    </row>
    <row r="51" spans="1:8" ht="15" customHeight="1" thickBot="1" x14ac:dyDescent="0.25">
      <c r="A51" s="90"/>
      <c r="B51" s="90"/>
      <c r="C51" s="14" t="s">
        <v>7</v>
      </c>
      <c r="D51" s="37"/>
      <c r="E51" s="9" t="s">
        <v>6</v>
      </c>
      <c r="F51" s="38"/>
      <c r="G51" s="10">
        <f>Preise!G12</f>
        <v>26.900000000000002</v>
      </c>
      <c r="H51" s="10">
        <f t="shared" si="1"/>
        <v>0</v>
      </c>
    </row>
    <row r="52" spans="1:8" ht="15" customHeight="1" thickBot="1" x14ac:dyDescent="0.25">
      <c r="A52" s="90"/>
      <c r="B52" s="90"/>
      <c r="C52" s="14" t="s">
        <v>9</v>
      </c>
      <c r="D52" s="37"/>
      <c r="E52" s="9" t="s">
        <v>6</v>
      </c>
      <c r="F52" s="38"/>
      <c r="G52" s="10">
        <f>Preise!G12</f>
        <v>26.900000000000002</v>
      </c>
      <c r="H52" s="10">
        <f t="shared" si="1"/>
        <v>0</v>
      </c>
    </row>
    <row r="53" spans="1:8" ht="15" customHeight="1" thickBot="1" x14ac:dyDescent="0.25">
      <c r="A53" s="91"/>
      <c r="B53" s="91"/>
      <c r="C53" s="14" t="s">
        <v>10</v>
      </c>
      <c r="D53" s="37"/>
      <c r="E53" s="9" t="s">
        <v>6</v>
      </c>
      <c r="F53" s="38"/>
      <c r="G53" s="10">
        <f>Preise!G12</f>
        <v>26.900000000000002</v>
      </c>
      <c r="H53" s="10">
        <f t="shared" si="1"/>
        <v>0</v>
      </c>
    </row>
    <row r="54" spans="1:8" ht="15" customHeight="1" thickBot="1" x14ac:dyDescent="0.25">
      <c r="A54" s="89" t="s">
        <v>59</v>
      </c>
      <c r="B54" s="89" t="s">
        <v>60</v>
      </c>
      <c r="C54" s="14">
        <v>128</v>
      </c>
      <c r="D54" s="37"/>
      <c r="E54" s="9" t="s">
        <v>6</v>
      </c>
      <c r="F54" s="38"/>
      <c r="G54" s="10">
        <f>Preise!G13</f>
        <v>32.9</v>
      </c>
      <c r="H54" s="10">
        <f t="shared" si="1"/>
        <v>0</v>
      </c>
    </row>
    <row r="55" spans="1:8" ht="15" customHeight="1" thickBot="1" x14ac:dyDescent="0.25">
      <c r="A55" s="90"/>
      <c r="B55" s="90"/>
      <c r="C55" s="14">
        <v>140</v>
      </c>
      <c r="D55" s="37"/>
      <c r="E55" s="9" t="s">
        <v>6</v>
      </c>
      <c r="F55" s="38"/>
      <c r="G55" s="10">
        <f>Preise!G13</f>
        <v>32.9</v>
      </c>
      <c r="H55" s="10">
        <f t="shared" si="1"/>
        <v>0</v>
      </c>
    </row>
    <row r="56" spans="1:8" ht="15" customHeight="1" thickBot="1" x14ac:dyDescent="0.25">
      <c r="A56" s="90"/>
      <c r="B56" s="90"/>
      <c r="C56" s="14">
        <v>152</v>
      </c>
      <c r="D56" s="37"/>
      <c r="E56" s="9" t="s">
        <v>6</v>
      </c>
      <c r="F56" s="38"/>
      <c r="G56" s="10">
        <f>Preise!G13</f>
        <v>32.9</v>
      </c>
      <c r="H56" s="10">
        <f t="shared" si="1"/>
        <v>0</v>
      </c>
    </row>
    <row r="57" spans="1:8" ht="15" customHeight="1" thickBot="1" x14ac:dyDescent="0.25">
      <c r="A57" s="90"/>
      <c r="B57" s="90"/>
      <c r="C57" s="14">
        <v>164</v>
      </c>
      <c r="D57" s="37"/>
      <c r="E57" s="9" t="s">
        <v>6</v>
      </c>
      <c r="F57" s="38"/>
      <c r="G57" s="10">
        <f>Preise!G13</f>
        <v>32.9</v>
      </c>
      <c r="H57" s="10">
        <f t="shared" si="1"/>
        <v>0</v>
      </c>
    </row>
    <row r="58" spans="1:8" ht="15" customHeight="1" thickBot="1" x14ac:dyDescent="0.25">
      <c r="A58" s="90"/>
      <c r="B58" s="90"/>
      <c r="C58" s="14" t="s">
        <v>26</v>
      </c>
      <c r="D58" s="37"/>
      <c r="E58" s="9" t="s">
        <v>6</v>
      </c>
      <c r="F58" s="38"/>
      <c r="G58" s="10">
        <f>Preise!G14</f>
        <v>37.9</v>
      </c>
      <c r="H58" s="10">
        <f t="shared" si="1"/>
        <v>0</v>
      </c>
    </row>
    <row r="59" spans="1:8" ht="15" customHeight="1" thickBot="1" x14ac:dyDescent="0.25">
      <c r="A59" s="90"/>
      <c r="B59" s="90"/>
      <c r="C59" s="14" t="s">
        <v>7</v>
      </c>
      <c r="D59" s="37"/>
      <c r="E59" s="9" t="s">
        <v>6</v>
      </c>
      <c r="F59" s="38"/>
      <c r="G59" s="10">
        <f>Preise!G14</f>
        <v>37.9</v>
      </c>
      <c r="H59" s="10">
        <f t="shared" si="1"/>
        <v>0</v>
      </c>
    </row>
    <row r="60" spans="1:8" ht="15" customHeight="1" thickBot="1" x14ac:dyDescent="0.25">
      <c r="A60" s="90"/>
      <c r="B60" s="90"/>
      <c r="C60" s="14" t="s">
        <v>9</v>
      </c>
      <c r="D60" s="37"/>
      <c r="E60" s="9" t="s">
        <v>6</v>
      </c>
      <c r="F60" s="38"/>
      <c r="G60" s="10">
        <f>Preise!G14</f>
        <v>37.9</v>
      </c>
      <c r="H60" s="10">
        <f t="shared" si="1"/>
        <v>0</v>
      </c>
    </row>
    <row r="61" spans="1:8" ht="15" customHeight="1" thickBot="1" x14ac:dyDescent="0.25">
      <c r="A61" s="91"/>
      <c r="B61" s="91"/>
      <c r="C61" s="14" t="s">
        <v>10</v>
      </c>
      <c r="D61" s="37"/>
      <c r="E61" s="9" t="s">
        <v>6</v>
      </c>
      <c r="F61" s="38"/>
      <c r="G61" s="10">
        <f>Preise!G14</f>
        <v>37.9</v>
      </c>
      <c r="H61" s="10">
        <f t="shared" si="1"/>
        <v>0</v>
      </c>
    </row>
    <row r="62" spans="1:8" ht="15" customHeight="1" thickBot="1" x14ac:dyDescent="0.25">
      <c r="A62" s="98" t="s">
        <v>89</v>
      </c>
      <c r="B62" s="98" t="s">
        <v>51</v>
      </c>
      <c r="C62" s="14">
        <v>128</v>
      </c>
      <c r="D62" s="37"/>
      <c r="E62" s="9" t="s">
        <v>6</v>
      </c>
      <c r="F62" s="38"/>
      <c r="G62" s="10">
        <f>Preise!G15</f>
        <v>35.4</v>
      </c>
      <c r="H62" s="10">
        <f t="shared" si="1"/>
        <v>0</v>
      </c>
    </row>
    <row r="63" spans="1:8" ht="15" customHeight="1" thickBot="1" x14ac:dyDescent="0.25">
      <c r="A63" s="99"/>
      <c r="B63" s="99"/>
      <c r="C63" s="14">
        <v>140</v>
      </c>
      <c r="D63" s="37"/>
      <c r="E63" s="9" t="s">
        <v>6</v>
      </c>
      <c r="F63" s="38"/>
      <c r="G63" s="10">
        <f>Preise!G15</f>
        <v>35.4</v>
      </c>
      <c r="H63" s="10">
        <f t="shared" si="1"/>
        <v>0</v>
      </c>
    </row>
    <row r="64" spans="1:8" ht="15" customHeight="1" thickBot="1" x14ac:dyDescent="0.25">
      <c r="A64" s="99"/>
      <c r="B64" s="99"/>
      <c r="C64" s="14">
        <v>152</v>
      </c>
      <c r="D64" s="37"/>
      <c r="E64" s="9" t="s">
        <v>6</v>
      </c>
      <c r="F64" s="38"/>
      <c r="G64" s="10">
        <f>Preise!G15</f>
        <v>35.4</v>
      </c>
      <c r="H64" s="10">
        <f t="shared" si="1"/>
        <v>0</v>
      </c>
    </row>
    <row r="65" spans="1:8" ht="15" customHeight="1" thickBot="1" x14ac:dyDescent="0.25">
      <c r="A65" s="99"/>
      <c r="B65" s="99"/>
      <c r="C65" s="14">
        <v>164</v>
      </c>
      <c r="D65" s="37"/>
      <c r="E65" s="9" t="s">
        <v>6</v>
      </c>
      <c r="F65" s="38"/>
      <c r="G65" s="10">
        <f>Preise!G15</f>
        <v>35.4</v>
      </c>
      <c r="H65" s="10">
        <f t="shared" si="1"/>
        <v>0</v>
      </c>
    </row>
    <row r="66" spans="1:8" ht="15" customHeight="1" thickBot="1" x14ac:dyDescent="0.25">
      <c r="A66" s="99"/>
      <c r="B66" s="99"/>
      <c r="C66" s="14" t="s">
        <v>26</v>
      </c>
      <c r="D66" s="37"/>
      <c r="E66" s="9" t="s">
        <v>6</v>
      </c>
      <c r="F66" s="38"/>
      <c r="G66" s="10">
        <f>Preise!G16</f>
        <v>37.9</v>
      </c>
      <c r="H66" s="10">
        <f t="shared" si="1"/>
        <v>0</v>
      </c>
    </row>
    <row r="67" spans="1:8" ht="15" customHeight="1" thickBot="1" x14ac:dyDescent="0.25">
      <c r="A67" s="99"/>
      <c r="B67" s="99"/>
      <c r="C67" s="14" t="s">
        <v>7</v>
      </c>
      <c r="D67" s="37"/>
      <c r="E67" s="9" t="s">
        <v>6</v>
      </c>
      <c r="F67" s="38"/>
      <c r="G67" s="10">
        <f>Preise!G16</f>
        <v>37.9</v>
      </c>
      <c r="H67" s="10">
        <f t="shared" si="1"/>
        <v>0</v>
      </c>
    </row>
    <row r="68" spans="1:8" ht="15" customHeight="1" thickBot="1" x14ac:dyDescent="0.25">
      <c r="A68" s="99"/>
      <c r="B68" s="99"/>
      <c r="C68" s="14" t="s">
        <v>9</v>
      </c>
      <c r="D68" s="37"/>
      <c r="E68" s="9" t="s">
        <v>6</v>
      </c>
      <c r="F68" s="38"/>
      <c r="G68" s="10">
        <f>Preise!G16</f>
        <v>37.9</v>
      </c>
      <c r="H68" s="10">
        <f t="shared" si="1"/>
        <v>0</v>
      </c>
    </row>
    <row r="69" spans="1:8" ht="15" customHeight="1" thickBot="1" x14ac:dyDescent="0.25">
      <c r="A69" s="100"/>
      <c r="B69" s="100"/>
      <c r="C69" s="14" t="s">
        <v>10</v>
      </c>
      <c r="D69" s="37"/>
      <c r="E69" s="9" t="s">
        <v>6</v>
      </c>
      <c r="F69" s="38"/>
      <c r="G69" s="10">
        <f>Preise!G16</f>
        <v>37.9</v>
      </c>
      <c r="H69" s="10">
        <f t="shared" si="1"/>
        <v>0</v>
      </c>
    </row>
    <row r="70" spans="1:8" ht="15" customHeight="1" thickBot="1" x14ac:dyDescent="0.25">
      <c r="A70" s="89" t="s">
        <v>79</v>
      </c>
      <c r="B70" s="89" t="s">
        <v>94</v>
      </c>
      <c r="C70" s="14">
        <v>128</v>
      </c>
      <c r="D70" s="37"/>
      <c r="E70" s="9" t="s">
        <v>6</v>
      </c>
      <c r="F70" s="38"/>
      <c r="G70" s="10">
        <f>Preise!G17</f>
        <v>27.900000000000002</v>
      </c>
      <c r="H70" s="10">
        <f t="shared" si="1"/>
        <v>0</v>
      </c>
    </row>
    <row r="71" spans="1:8" ht="15" customHeight="1" thickBot="1" x14ac:dyDescent="0.25">
      <c r="A71" s="90"/>
      <c r="B71" s="90"/>
      <c r="C71" s="14">
        <v>140</v>
      </c>
      <c r="D71" s="37"/>
      <c r="E71" s="9" t="s">
        <v>6</v>
      </c>
      <c r="F71" s="38"/>
      <c r="G71" s="10">
        <f>Preise!G17</f>
        <v>27.900000000000002</v>
      </c>
      <c r="H71" s="10">
        <f t="shared" si="1"/>
        <v>0</v>
      </c>
    </row>
    <row r="72" spans="1:8" ht="15" customHeight="1" thickBot="1" x14ac:dyDescent="0.25">
      <c r="A72" s="90"/>
      <c r="B72" s="90"/>
      <c r="C72" s="14">
        <v>152</v>
      </c>
      <c r="D72" s="37"/>
      <c r="E72" s="9" t="s">
        <v>6</v>
      </c>
      <c r="F72" s="38"/>
      <c r="G72" s="10">
        <f>Preise!G17</f>
        <v>27.900000000000002</v>
      </c>
      <c r="H72" s="10">
        <f t="shared" si="1"/>
        <v>0</v>
      </c>
    </row>
    <row r="73" spans="1:8" ht="15" customHeight="1" thickBot="1" x14ac:dyDescent="0.25">
      <c r="A73" s="90"/>
      <c r="B73" s="90"/>
      <c r="C73" s="14">
        <v>164</v>
      </c>
      <c r="D73" s="37"/>
      <c r="E73" s="9" t="s">
        <v>6</v>
      </c>
      <c r="F73" s="38"/>
      <c r="G73" s="10">
        <f>Preise!G17</f>
        <v>27.900000000000002</v>
      </c>
      <c r="H73" s="10">
        <f t="shared" si="1"/>
        <v>0</v>
      </c>
    </row>
    <row r="74" spans="1:8" ht="15" customHeight="1" thickBot="1" x14ac:dyDescent="0.25">
      <c r="A74" s="90"/>
      <c r="B74" s="90"/>
      <c r="C74" s="14" t="s">
        <v>26</v>
      </c>
      <c r="D74" s="37"/>
      <c r="E74" s="9" t="s">
        <v>6</v>
      </c>
      <c r="F74" s="38"/>
      <c r="G74" s="10">
        <f>Preise!G18</f>
        <v>30.400000000000002</v>
      </c>
      <c r="H74" s="10">
        <f t="shared" si="1"/>
        <v>0</v>
      </c>
    </row>
    <row r="75" spans="1:8" ht="15" customHeight="1" thickBot="1" x14ac:dyDescent="0.25">
      <c r="A75" s="90"/>
      <c r="B75" s="90"/>
      <c r="C75" s="14" t="s">
        <v>7</v>
      </c>
      <c r="D75" s="37"/>
      <c r="E75" s="9" t="s">
        <v>6</v>
      </c>
      <c r="F75" s="38"/>
      <c r="G75" s="10">
        <f>Preise!G18</f>
        <v>30.400000000000002</v>
      </c>
      <c r="H75" s="10">
        <f t="shared" ref="H75:H106" si="2">D75*G75</f>
        <v>0</v>
      </c>
    </row>
    <row r="76" spans="1:8" ht="15" customHeight="1" thickBot="1" x14ac:dyDescent="0.25">
      <c r="A76" s="90"/>
      <c r="B76" s="90"/>
      <c r="C76" s="14" t="s">
        <v>9</v>
      </c>
      <c r="D76" s="37"/>
      <c r="E76" s="9" t="s">
        <v>6</v>
      </c>
      <c r="F76" s="38"/>
      <c r="G76" s="10">
        <f>Preise!G18</f>
        <v>30.400000000000002</v>
      </c>
      <c r="H76" s="10">
        <f t="shared" si="2"/>
        <v>0</v>
      </c>
    </row>
    <row r="77" spans="1:8" ht="15" customHeight="1" thickBot="1" x14ac:dyDescent="0.25">
      <c r="A77" s="91"/>
      <c r="B77" s="91"/>
      <c r="C77" s="14" t="s">
        <v>10</v>
      </c>
      <c r="D77" s="37"/>
      <c r="E77" s="9" t="s">
        <v>6</v>
      </c>
      <c r="F77" s="38"/>
      <c r="G77" s="10">
        <f>Preise!G18</f>
        <v>30.400000000000002</v>
      </c>
      <c r="H77" s="10">
        <f t="shared" si="2"/>
        <v>0</v>
      </c>
    </row>
    <row r="78" spans="1:8" ht="15" customHeight="1" thickBot="1" x14ac:dyDescent="0.25">
      <c r="A78" s="89" t="s">
        <v>80</v>
      </c>
      <c r="B78" s="89" t="s">
        <v>95</v>
      </c>
      <c r="C78" s="14">
        <v>128</v>
      </c>
      <c r="D78" s="37"/>
      <c r="E78" s="9" t="s">
        <v>6</v>
      </c>
      <c r="F78" s="38"/>
      <c r="G78" s="10">
        <f>Preise!G19</f>
        <v>57.9</v>
      </c>
      <c r="H78" s="10">
        <f t="shared" si="2"/>
        <v>0</v>
      </c>
    </row>
    <row r="79" spans="1:8" ht="15" customHeight="1" thickBot="1" x14ac:dyDescent="0.25">
      <c r="A79" s="90"/>
      <c r="B79" s="90"/>
      <c r="C79" s="14">
        <v>140</v>
      </c>
      <c r="D79" s="37"/>
      <c r="E79" s="9" t="s">
        <v>6</v>
      </c>
      <c r="F79" s="38"/>
      <c r="G79" s="10">
        <f>Preise!G19</f>
        <v>57.9</v>
      </c>
      <c r="H79" s="10">
        <f t="shared" si="2"/>
        <v>0</v>
      </c>
    </row>
    <row r="80" spans="1:8" ht="15" customHeight="1" thickBot="1" x14ac:dyDescent="0.25">
      <c r="A80" s="90"/>
      <c r="B80" s="90"/>
      <c r="C80" s="14">
        <v>152</v>
      </c>
      <c r="D80" s="37"/>
      <c r="E80" s="9" t="s">
        <v>6</v>
      </c>
      <c r="F80" s="38"/>
      <c r="G80" s="10">
        <f>Preise!G19</f>
        <v>57.9</v>
      </c>
      <c r="H80" s="10">
        <f t="shared" si="2"/>
        <v>0</v>
      </c>
    </row>
    <row r="81" spans="1:8" ht="15" customHeight="1" thickBot="1" x14ac:dyDescent="0.25">
      <c r="A81" s="90"/>
      <c r="B81" s="90"/>
      <c r="C81" s="14">
        <v>164</v>
      </c>
      <c r="D81" s="37"/>
      <c r="E81" s="9" t="s">
        <v>6</v>
      </c>
      <c r="F81" s="38"/>
      <c r="G81" s="10">
        <f>Preise!G19</f>
        <v>57.9</v>
      </c>
      <c r="H81" s="10">
        <f t="shared" si="2"/>
        <v>0</v>
      </c>
    </row>
    <row r="82" spans="1:8" ht="15" customHeight="1" thickBot="1" x14ac:dyDescent="0.25">
      <c r="A82" s="90"/>
      <c r="B82" s="90"/>
      <c r="C82" s="14" t="s">
        <v>26</v>
      </c>
      <c r="D82" s="37"/>
      <c r="E82" s="9" t="s">
        <v>6</v>
      </c>
      <c r="F82" s="38"/>
      <c r="G82" s="10">
        <f>Preise!G20</f>
        <v>62.9</v>
      </c>
      <c r="H82" s="10">
        <f t="shared" si="2"/>
        <v>0</v>
      </c>
    </row>
    <row r="83" spans="1:8" ht="15" customHeight="1" thickBot="1" x14ac:dyDescent="0.25">
      <c r="A83" s="90"/>
      <c r="B83" s="90"/>
      <c r="C83" s="14" t="s">
        <v>7</v>
      </c>
      <c r="D83" s="37"/>
      <c r="E83" s="9" t="s">
        <v>6</v>
      </c>
      <c r="F83" s="38"/>
      <c r="G83" s="10">
        <f>Preise!G20</f>
        <v>62.9</v>
      </c>
      <c r="H83" s="10">
        <f t="shared" si="2"/>
        <v>0</v>
      </c>
    </row>
    <row r="84" spans="1:8" ht="15" customHeight="1" thickBot="1" x14ac:dyDescent="0.25">
      <c r="A84" s="90"/>
      <c r="B84" s="90"/>
      <c r="C84" s="14" t="s">
        <v>9</v>
      </c>
      <c r="D84" s="37"/>
      <c r="E84" s="9" t="s">
        <v>6</v>
      </c>
      <c r="F84" s="38"/>
      <c r="G84" s="10">
        <f>Preise!G20</f>
        <v>62.9</v>
      </c>
      <c r="H84" s="10">
        <f t="shared" si="2"/>
        <v>0</v>
      </c>
    </row>
    <row r="85" spans="1:8" ht="15" customHeight="1" thickBot="1" x14ac:dyDescent="0.25">
      <c r="A85" s="91"/>
      <c r="B85" s="91"/>
      <c r="C85" s="14" t="s">
        <v>10</v>
      </c>
      <c r="D85" s="37"/>
      <c r="E85" s="9" t="s">
        <v>6</v>
      </c>
      <c r="F85" s="38"/>
      <c r="G85" s="10">
        <f>Preise!G20</f>
        <v>62.9</v>
      </c>
      <c r="H85" s="10">
        <f t="shared" si="2"/>
        <v>0</v>
      </c>
    </row>
    <row r="86" spans="1:8" ht="15" customHeight="1" thickBot="1" x14ac:dyDescent="0.25">
      <c r="A86" s="89" t="s">
        <v>65</v>
      </c>
      <c r="B86" s="89" t="s">
        <v>11</v>
      </c>
      <c r="C86" s="14">
        <v>128</v>
      </c>
      <c r="D86" s="37"/>
      <c r="E86" s="24" t="s">
        <v>12</v>
      </c>
      <c r="F86" s="24" t="s">
        <v>12</v>
      </c>
      <c r="G86" s="10">
        <f>Preise!G21</f>
        <v>50</v>
      </c>
      <c r="H86" s="10">
        <f t="shared" si="2"/>
        <v>0</v>
      </c>
    </row>
    <row r="87" spans="1:8" ht="15" customHeight="1" thickBot="1" x14ac:dyDescent="0.25">
      <c r="A87" s="90"/>
      <c r="B87" s="90"/>
      <c r="C87" s="14">
        <v>140</v>
      </c>
      <c r="D87" s="37"/>
      <c r="E87" s="24" t="s">
        <v>12</v>
      </c>
      <c r="F87" s="24" t="s">
        <v>12</v>
      </c>
      <c r="G87" s="10">
        <f>Preise!G21</f>
        <v>50</v>
      </c>
      <c r="H87" s="10">
        <f t="shared" si="2"/>
        <v>0</v>
      </c>
    </row>
    <row r="88" spans="1:8" ht="15" customHeight="1" thickBot="1" x14ac:dyDescent="0.25">
      <c r="A88" s="90"/>
      <c r="B88" s="90"/>
      <c r="C88" s="14">
        <v>152</v>
      </c>
      <c r="D88" s="37"/>
      <c r="E88" s="24" t="s">
        <v>12</v>
      </c>
      <c r="F88" s="24" t="s">
        <v>12</v>
      </c>
      <c r="G88" s="10">
        <f>Preise!G21</f>
        <v>50</v>
      </c>
      <c r="H88" s="10">
        <f t="shared" si="2"/>
        <v>0</v>
      </c>
    </row>
    <row r="89" spans="1:8" ht="15" customHeight="1" thickBot="1" x14ac:dyDescent="0.25">
      <c r="A89" s="90"/>
      <c r="B89" s="90"/>
      <c r="C89" s="14">
        <v>164</v>
      </c>
      <c r="D89" s="37"/>
      <c r="E89" s="24" t="s">
        <v>12</v>
      </c>
      <c r="F89" s="24" t="s">
        <v>12</v>
      </c>
      <c r="G89" s="10">
        <f>Preise!G21</f>
        <v>50</v>
      </c>
      <c r="H89" s="10">
        <f t="shared" si="2"/>
        <v>0</v>
      </c>
    </row>
    <row r="90" spans="1:8" ht="15" customHeight="1" thickBot="1" x14ac:dyDescent="0.25">
      <c r="A90" s="90"/>
      <c r="B90" s="90"/>
      <c r="C90" s="14" t="s">
        <v>26</v>
      </c>
      <c r="D90" s="37"/>
      <c r="E90" s="24" t="s">
        <v>12</v>
      </c>
      <c r="F90" s="24" t="s">
        <v>12</v>
      </c>
      <c r="G90" s="10">
        <f>Preise!G22</f>
        <v>55</v>
      </c>
      <c r="H90" s="10">
        <f t="shared" si="2"/>
        <v>0</v>
      </c>
    </row>
    <row r="91" spans="1:8" ht="15" customHeight="1" thickBot="1" x14ac:dyDescent="0.25">
      <c r="A91" s="90"/>
      <c r="B91" s="90"/>
      <c r="C91" s="14" t="s">
        <v>7</v>
      </c>
      <c r="D91" s="37"/>
      <c r="E91" s="24" t="s">
        <v>12</v>
      </c>
      <c r="F91" s="24" t="s">
        <v>12</v>
      </c>
      <c r="G91" s="10">
        <f>Preise!G22</f>
        <v>55</v>
      </c>
      <c r="H91" s="10">
        <f t="shared" si="2"/>
        <v>0</v>
      </c>
    </row>
    <row r="92" spans="1:8" ht="15" customHeight="1" thickBot="1" x14ac:dyDescent="0.25">
      <c r="A92" s="90"/>
      <c r="B92" s="90"/>
      <c r="C92" s="14" t="s">
        <v>9</v>
      </c>
      <c r="D92" s="37"/>
      <c r="E92" s="24" t="s">
        <v>12</v>
      </c>
      <c r="F92" s="24" t="s">
        <v>12</v>
      </c>
      <c r="G92" s="10">
        <f>Preise!G22</f>
        <v>55</v>
      </c>
      <c r="H92" s="10">
        <f t="shared" si="2"/>
        <v>0</v>
      </c>
    </row>
    <row r="93" spans="1:8" ht="15" customHeight="1" thickBot="1" x14ac:dyDescent="0.25">
      <c r="A93" s="91"/>
      <c r="B93" s="91"/>
      <c r="C93" s="14" t="s">
        <v>10</v>
      </c>
      <c r="D93" s="37"/>
      <c r="E93" s="24" t="s">
        <v>12</v>
      </c>
      <c r="F93" s="24" t="s">
        <v>12</v>
      </c>
      <c r="G93" s="10">
        <f>Preise!G22</f>
        <v>55</v>
      </c>
      <c r="H93" s="10">
        <f t="shared" si="2"/>
        <v>0</v>
      </c>
    </row>
    <row r="94" spans="1:8" ht="15" customHeight="1" thickBot="1" x14ac:dyDescent="0.25">
      <c r="A94" s="89" t="s">
        <v>67</v>
      </c>
      <c r="B94" s="89" t="s">
        <v>13</v>
      </c>
      <c r="C94" s="14">
        <v>128</v>
      </c>
      <c r="D94" s="37"/>
      <c r="E94" s="9" t="s">
        <v>6</v>
      </c>
      <c r="F94" s="38"/>
      <c r="G94" s="10">
        <f>Preise!G23</f>
        <v>14.9</v>
      </c>
      <c r="H94" s="10">
        <f t="shared" si="2"/>
        <v>0</v>
      </c>
    </row>
    <row r="95" spans="1:8" ht="15" customHeight="1" thickBot="1" x14ac:dyDescent="0.25">
      <c r="A95" s="90"/>
      <c r="B95" s="90"/>
      <c r="C95" s="14">
        <v>140</v>
      </c>
      <c r="D95" s="37"/>
      <c r="E95" s="9" t="s">
        <v>6</v>
      </c>
      <c r="F95" s="38"/>
      <c r="G95" s="10">
        <f>Preise!G23</f>
        <v>14.9</v>
      </c>
      <c r="H95" s="10">
        <f t="shared" si="2"/>
        <v>0</v>
      </c>
    </row>
    <row r="96" spans="1:8" ht="15" customHeight="1" thickBot="1" x14ac:dyDescent="0.25">
      <c r="A96" s="90"/>
      <c r="B96" s="90"/>
      <c r="C96" s="14">
        <v>152</v>
      </c>
      <c r="D96" s="37"/>
      <c r="E96" s="9" t="s">
        <v>6</v>
      </c>
      <c r="F96" s="38"/>
      <c r="G96" s="10">
        <f>Preise!G23</f>
        <v>14.9</v>
      </c>
      <c r="H96" s="10">
        <f t="shared" si="2"/>
        <v>0</v>
      </c>
    </row>
    <row r="97" spans="1:8" ht="15" customHeight="1" thickBot="1" x14ac:dyDescent="0.25">
      <c r="A97" s="90"/>
      <c r="B97" s="90"/>
      <c r="C97" s="14">
        <v>164</v>
      </c>
      <c r="D97" s="37"/>
      <c r="E97" s="9" t="s">
        <v>6</v>
      </c>
      <c r="F97" s="38"/>
      <c r="G97" s="10">
        <f>Preise!G23</f>
        <v>14.9</v>
      </c>
      <c r="H97" s="10">
        <f t="shared" si="2"/>
        <v>0</v>
      </c>
    </row>
    <row r="98" spans="1:8" ht="15" customHeight="1" thickBot="1" x14ac:dyDescent="0.25">
      <c r="A98" s="90"/>
      <c r="B98" s="90"/>
      <c r="C98" s="14" t="s">
        <v>26</v>
      </c>
      <c r="D98" s="37"/>
      <c r="E98" s="9" t="s">
        <v>6</v>
      </c>
      <c r="F98" s="38"/>
      <c r="G98" s="10">
        <f>Preise!G24</f>
        <v>15.9</v>
      </c>
      <c r="H98" s="10">
        <f t="shared" si="2"/>
        <v>0</v>
      </c>
    </row>
    <row r="99" spans="1:8" ht="15" customHeight="1" thickBot="1" x14ac:dyDescent="0.25">
      <c r="A99" s="90"/>
      <c r="B99" s="90"/>
      <c r="C99" s="14" t="s">
        <v>7</v>
      </c>
      <c r="D99" s="37"/>
      <c r="E99" s="9" t="s">
        <v>6</v>
      </c>
      <c r="F99" s="38"/>
      <c r="G99" s="10">
        <f>Preise!G24</f>
        <v>15.9</v>
      </c>
      <c r="H99" s="10">
        <f t="shared" si="2"/>
        <v>0</v>
      </c>
    </row>
    <row r="100" spans="1:8" ht="15" customHeight="1" thickBot="1" x14ac:dyDescent="0.25">
      <c r="A100" s="90"/>
      <c r="B100" s="90"/>
      <c r="C100" s="14" t="s">
        <v>9</v>
      </c>
      <c r="D100" s="37"/>
      <c r="E100" s="9" t="s">
        <v>6</v>
      </c>
      <c r="F100" s="38"/>
      <c r="G100" s="10">
        <f>Preise!G24</f>
        <v>15.9</v>
      </c>
      <c r="H100" s="10">
        <f t="shared" si="2"/>
        <v>0</v>
      </c>
    </row>
    <row r="101" spans="1:8" ht="15" customHeight="1" thickBot="1" x14ac:dyDescent="0.25">
      <c r="A101" s="91"/>
      <c r="B101" s="91"/>
      <c r="C101" s="14" t="s">
        <v>10</v>
      </c>
      <c r="D101" s="37"/>
      <c r="E101" s="9" t="s">
        <v>6</v>
      </c>
      <c r="F101" s="38"/>
      <c r="G101" s="10">
        <f>Preise!G24</f>
        <v>15.9</v>
      </c>
      <c r="H101" s="10">
        <f t="shared" si="2"/>
        <v>0</v>
      </c>
    </row>
    <row r="102" spans="1:8" ht="15" customHeight="1" thickBot="1" x14ac:dyDescent="0.25">
      <c r="A102" s="89" t="s">
        <v>66</v>
      </c>
      <c r="B102" s="89" t="s">
        <v>14</v>
      </c>
      <c r="C102" s="14">
        <v>128</v>
      </c>
      <c r="D102" s="37"/>
      <c r="E102" s="9" t="s">
        <v>6</v>
      </c>
      <c r="F102" s="38"/>
      <c r="G102" s="10">
        <f>Preise!G23</f>
        <v>14.9</v>
      </c>
      <c r="H102" s="10">
        <f t="shared" si="2"/>
        <v>0</v>
      </c>
    </row>
    <row r="103" spans="1:8" ht="15" customHeight="1" thickBot="1" x14ac:dyDescent="0.25">
      <c r="A103" s="90"/>
      <c r="B103" s="90"/>
      <c r="C103" s="14">
        <v>140</v>
      </c>
      <c r="D103" s="37"/>
      <c r="E103" s="9" t="s">
        <v>6</v>
      </c>
      <c r="F103" s="38"/>
      <c r="G103" s="10">
        <f>Preise!G23</f>
        <v>14.9</v>
      </c>
      <c r="H103" s="10">
        <f t="shared" si="2"/>
        <v>0</v>
      </c>
    </row>
    <row r="104" spans="1:8" ht="15" customHeight="1" thickBot="1" x14ac:dyDescent="0.25">
      <c r="A104" s="90"/>
      <c r="B104" s="90"/>
      <c r="C104" s="14">
        <v>152</v>
      </c>
      <c r="D104" s="37"/>
      <c r="E104" s="9" t="s">
        <v>6</v>
      </c>
      <c r="F104" s="38"/>
      <c r="G104" s="10">
        <f>Preise!G23</f>
        <v>14.9</v>
      </c>
      <c r="H104" s="10">
        <f t="shared" si="2"/>
        <v>0</v>
      </c>
    </row>
    <row r="105" spans="1:8" ht="15" customHeight="1" thickBot="1" x14ac:dyDescent="0.25">
      <c r="A105" s="90"/>
      <c r="B105" s="90"/>
      <c r="C105" s="14">
        <v>164</v>
      </c>
      <c r="D105" s="37"/>
      <c r="E105" s="9" t="s">
        <v>6</v>
      </c>
      <c r="F105" s="38"/>
      <c r="G105" s="10">
        <f>Preise!G23</f>
        <v>14.9</v>
      </c>
      <c r="H105" s="10">
        <f t="shared" si="2"/>
        <v>0</v>
      </c>
    </row>
    <row r="106" spans="1:8" ht="15" customHeight="1" thickBot="1" x14ac:dyDescent="0.25">
      <c r="A106" s="90"/>
      <c r="B106" s="90"/>
      <c r="C106" s="14" t="s">
        <v>26</v>
      </c>
      <c r="D106" s="37"/>
      <c r="E106" s="9" t="s">
        <v>6</v>
      </c>
      <c r="F106" s="38"/>
      <c r="G106" s="10">
        <f>Preise!G24</f>
        <v>15.9</v>
      </c>
      <c r="H106" s="10">
        <f t="shared" si="2"/>
        <v>0</v>
      </c>
    </row>
    <row r="107" spans="1:8" ht="15" customHeight="1" thickBot="1" x14ac:dyDescent="0.25">
      <c r="A107" s="90"/>
      <c r="B107" s="90"/>
      <c r="C107" s="14" t="s">
        <v>7</v>
      </c>
      <c r="D107" s="37"/>
      <c r="E107" s="9" t="s">
        <v>6</v>
      </c>
      <c r="F107" s="38"/>
      <c r="G107" s="10">
        <f>Preise!G24</f>
        <v>15.9</v>
      </c>
      <c r="H107" s="10">
        <f t="shared" ref="H107:H137" si="3">D107*G107</f>
        <v>0</v>
      </c>
    </row>
    <row r="108" spans="1:8" ht="15" customHeight="1" thickBot="1" x14ac:dyDescent="0.25">
      <c r="A108" s="90"/>
      <c r="B108" s="90"/>
      <c r="C108" s="14" t="s">
        <v>9</v>
      </c>
      <c r="D108" s="37"/>
      <c r="E108" s="9" t="s">
        <v>6</v>
      </c>
      <c r="F108" s="38"/>
      <c r="G108" s="10">
        <f>Preise!G24</f>
        <v>15.9</v>
      </c>
      <c r="H108" s="10">
        <f t="shared" si="3"/>
        <v>0</v>
      </c>
    </row>
    <row r="109" spans="1:8" ht="15" customHeight="1" thickBot="1" x14ac:dyDescent="0.25">
      <c r="A109" s="91"/>
      <c r="B109" s="91"/>
      <c r="C109" s="14" t="s">
        <v>10</v>
      </c>
      <c r="D109" s="37"/>
      <c r="E109" s="9" t="s">
        <v>6</v>
      </c>
      <c r="F109" s="38"/>
      <c r="G109" s="10">
        <f>Preise!G24</f>
        <v>15.9</v>
      </c>
      <c r="H109" s="10">
        <f t="shared" si="3"/>
        <v>0</v>
      </c>
    </row>
    <row r="110" spans="1:8" ht="15" customHeight="1" thickBot="1" x14ac:dyDescent="0.25">
      <c r="A110" s="89" t="s">
        <v>69</v>
      </c>
      <c r="B110" s="89" t="s">
        <v>16</v>
      </c>
      <c r="C110" s="14" t="s">
        <v>70</v>
      </c>
      <c r="D110" s="37"/>
      <c r="E110" s="24" t="s">
        <v>12</v>
      </c>
      <c r="F110" s="24" t="s">
        <v>12</v>
      </c>
      <c r="G110" s="10">
        <f>Preise!G25</f>
        <v>5</v>
      </c>
      <c r="H110" s="10">
        <f t="shared" si="3"/>
        <v>0</v>
      </c>
    </row>
    <row r="111" spans="1:8" ht="15" customHeight="1" thickBot="1" x14ac:dyDescent="0.25">
      <c r="A111" s="90"/>
      <c r="B111" s="90"/>
      <c r="C111" s="14" t="s">
        <v>71</v>
      </c>
      <c r="D111" s="37"/>
      <c r="E111" s="24" t="s">
        <v>12</v>
      </c>
      <c r="F111" s="24" t="s">
        <v>12</v>
      </c>
      <c r="G111" s="10">
        <f>Preise!G25</f>
        <v>5</v>
      </c>
      <c r="H111" s="10">
        <f t="shared" si="3"/>
        <v>0</v>
      </c>
    </row>
    <row r="112" spans="1:8" ht="15" customHeight="1" thickBot="1" x14ac:dyDescent="0.25">
      <c r="A112" s="90"/>
      <c r="B112" s="90"/>
      <c r="C112" s="14" t="s">
        <v>72</v>
      </c>
      <c r="D112" s="37"/>
      <c r="E112" s="24" t="s">
        <v>12</v>
      </c>
      <c r="F112" s="24" t="s">
        <v>12</v>
      </c>
      <c r="G112" s="10">
        <f>Preise!G25</f>
        <v>5</v>
      </c>
      <c r="H112" s="10">
        <f t="shared" si="3"/>
        <v>0</v>
      </c>
    </row>
    <row r="113" spans="1:8" ht="15" customHeight="1" thickBot="1" x14ac:dyDescent="0.25">
      <c r="A113" s="90"/>
      <c r="B113" s="90"/>
      <c r="C113" s="14" t="s">
        <v>73</v>
      </c>
      <c r="D113" s="37"/>
      <c r="E113" s="24" t="s">
        <v>12</v>
      </c>
      <c r="F113" s="24" t="s">
        <v>12</v>
      </c>
      <c r="G113" s="10">
        <f>Preise!G25</f>
        <v>5</v>
      </c>
      <c r="H113" s="10">
        <f t="shared" si="3"/>
        <v>0</v>
      </c>
    </row>
    <row r="114" spans="1:8" ht="15" customHeight="1" thickBot="1" x14ac:dyDescent="0.25">
      <c r="A114" s="91"/>
      <c r="B114" s="91"/>
      <c r="C114" s="14" t="s">
        <v>74</v>
      </c>
      <c r="D114" s="37"/>
      <c r="E114" s="24" t="s">
        <v>12</v>
      </c>
      <c r="F114" s="24" t="s">
        <v>12</v>
      </c>
      <c r="G114" s="10">
        <f>Preise!G25</f>
        <v>5</v>
      </c>
      <c r="H114" s="10">
        <f t="shared" si="3"/>
        <v>0</v>
      </c>
    </row>
    <row r="115" spans="1:8" ht="15" customHeight="1" thickBot="1" x14ac:dyDescent="0.25">
      <c r="A115" s="89" t="s">
        <v>68</v>
      </c>
      <c r="B115" s="89" t="s">
        <v>17</v>
      </c>
      <c r="C115" s="14" t="s">
        <v>70</v>
      </c>
      <c r="D115" s="37"/>
      <c r="E115" s="24" t="s">
        <v>12</v>
      </c>
      <c r="F115" s="24" t="s">
        <v>12</v>
      </c>
      <c r="G115" s="10">
        <f>Preise!G25</f>
        <v>5</v>
      </c>
      <c r="H115" s="10">
        <f t="shared" si="3"/>
        <v>0</v>
      </c>
    </row>
    <row r="116" spans="1:8" ht="15" customHeight="1" thickBot="1" x14ac:dyDescent="0.25">
      <c r="A116" s="90"/>
      <c r="B116" s="90"/>
      <c r="C116" s="14" t="s">
        <v>71</v>
      </c>
      <c r="D116" s="37"/>
      <c r="E116" s="24" t="s">
        <v>12</v>
      </c>
      <c r="F116" s="24" t="s">
        <v>12</v>
      </c>
      <c r="G116" s="10">
        <f>Preise!G25</f>
        <v>5</v>
      </c>
      <c r="H116" s="10">
        <f t="shared" si="3"/>
        <v>0</v>
      </c>
    </row>
    <row r="117" spans="1:8" ht="15" customHeight="1" thickBot="1" x14ac:dyDescent="0.25">
      <c r="A117" s="90"/>
      <c r="B117" s="90"/>
      <c r="C117" s="14" t="s">
        <v>72</v>
      </c>
      <c r="D117" s="37"/>
      <c r="E117" s="24" t="s">
        <v>12</v>
      </c>
      <c r="F117" s="24" t="s">
        <v>12</v>
      </c>
      <c r="G117" s="10">
        <f>Preise!G25</f>
        <v>5</v>
      </c>
      <c r="H117" s="10">
        <f t="shared" si="3"/>
        <v>0</v>
      </c>
    </row>
    <row r="118" spans="1:8" ht="15" customHeight="1" thickBot="1" x14ac:dyDescent="0.25">
      <c r="A118" s="90"/>
      <c r="B118" s="90"/>
      <c r="C118" s="14" t="s">
        <v>73</v>
      </c>
      <c r="D118" s="37"/>
      <c r="E118" s="24" t="s">
        <v>12</v>
      </c>
      <c r="F118" s="24" t="s">
        <v>12</v>
      </c>
      <c r="G118" s="10">
        <f>Preise!G25</f>
        <v>5</v>
      </c>
      <c r="H118" s="10">
        <f t="shared" si="3"/>
        <v>0</v>
      </c>
    </row>
    <row r="119" spans="1:8" ht="15" customHeight="1" thickBot="1" x14ac:dyDescent="0.25">
      <c r="A119" s="91"/>
      <c r="B119" s="91"/>
      <c r="C119" s="14" t="s">
        <v>74</v>
      </c>
      <c r="D119" s="37"/>
      <c r="E119" s="24" t="s">
        <v>12</v>
      </c>
      <c r="F119" s="24" t="s">
        <v>12</v>
      </c>
      <c r="G119" s="10">
        <f>Preise!G25</f>
        <v>5</v>
      </c>
      <c r="H119" s="10">
        <f t="shared" si="3"/>
        <v>0</v>
      </c>
    </row>
    <row r="120" spans="1:8" ht="15" customHeight="1" thickBot="1" x14ac:dyDescent="0.25">
      <c r="A120" s="89" t="s">
        <v>86</v>
      </c>
      <c r="B120" s="89">
        <v>8936</v>
      </c>
      <c r="C120" s="14">
        <v>140</v>
      </c>
      <c r="D120" s="37"/>
      <c r="E120" s="24" t="s">
        <v>12</v>
      </c>
      <c r="F120" s="24" t="s">
        <v>12</v>
      </c>
      <c r="G120" s="10">
        <f>Preise!G27</f>
        <v>20</v>
      </c>
      <c r="H120" s="10">
        <f t="shared" si="3"/>
        <v>0</v>
      </c>
    </row>
    <row r="121" spans="1:8" ht="15" customHeight="1" thickBot="1" x14ac:dyDescent="0.25">
      <c r="A121" s="90"/>
      <c r="B121" s="90"/>
      <c r="C121" s="14">
        <v>152</v>
      </c>
      <c r="D121" s="37"/>
      <c r="E121" s="24" t="s">
        <v>12</v>
      </c>
      <c r="F121" s="24" t="s">
        <v>12</v>
      </c>
      <c r="G121" s="10">
        <f>Preise!G27</f>
        <v>20</v>
      </c>
      <c r="H121" s="10">
        <f t="shared" si="3"/>
        <v>0</v>
      </c>
    </row>
    <row r="122" spans="1:8" ht="15" customHeight="1" thickBot="1" x14ac:dyDescent="0.25">
      <c r="A122" s="90"/>
      <c r="B122" s="90"/>
      <c r="C122" s="14">
        <v>164</v>
      </c>
      <c r="D122" s="37"/>
      <c r="E122" s="24" t="s">
        <v>12</v>
      </c>
      <c r="F122" s="24" t="s">
        <v>12</v>
      </c>
      <c r="G122" s="10">
        <f>Preise!G27</f>
        <v>20</v>
      </c>
      <c r="H122" s="10">
        <f t="shared" si="3"/>
        <v>0</v>
      </c>
    </row>
    <row r="123" spans="1:8" ht="15" customHeight="1" thickBot="1" x14ac:dyDescent="0.25">
      <c r="A123" s="90"/>
      <c r="B123" s="90"/>
      <c r="C123" s="14" t="s">
        <v>26</v>
      </c>
      <c r="D123" s="37"/>
      <c r="E123" s="24" t="s">
        <v>12</v>
      </c>
      <c r="F123" s="24" t="s">
        <v>12</v>
      </c>
      <c r="G123" s="10">
        <f>Preise!G28</f>
        <v>22.5</v>
      </c>
      <c r="H123" s="10">
        <f t="shared" si="3"/>
        <v>0</v>
      </c>
    </row>
    <row r="124" spans="1:8" ht="15" customHeight="1" thickBot="1" x14ac:dyDescent="0.25">
      <c r="A124" s="90"/>
      <c r="B124" s="90"/>
      <c r="C124" s="14" t="s">
        <v>7</v>
      </c>
      <c r="D124" s="37"/>
      <c r="E124" s="24" t="s">
        <v>12</v>
      </c>
      <c r="F124" s="24" t="s">
        <v>12</v>
      </c>
      <c r="G124" s="10">
        <f>Preise!G28</f>
        <v>22.5</v>
      </c>
      <c r="H124" s="10">
        <f t="shared" si="3"/>
        <v>0</v>
      </c>
    </row>
    <row r="125" spans="1:8" ht="15" customHeight="1" thickBot="1" x14ac:dyDescent="0.25">
      <c r="A125" s="90"/>
      <c r="B125" s="90"/>
      <c r="C125" s="14" t="s">
        <v>9</v>
      </c>
      <c r="D125" s="37"/>
      <c r="E125" s="24" t="s">
        <v>12</v>
      </c>
      <c r="F125" s="24" t="s">
        <v>12</v>
      </c>
      <c r="G125" s="10">
        <f>Preise!G28</f>
        <v>22.5</v>
      </c>
      <c r="H125" s="10">
        <f t="shared" si="3"/>
        <v>0</v>
      </c>
    </row>
    <row r="126" spans="1:8" ht="15" customHeight="1" thickBot="1" x14ac:dyDescent="0.25">
      <c r="A126" s="91"/>
      <c r="B126" s="91"/>
      <c r="C126" s="14" t="s">
        <v>10</v>
      </c>
      <c r="D126" s="37"/>
      <c r="E126" s="24" t="s">
        <v>12</v>
      </c>
      <c r="F126" s="24" t="s">
        <v>12</v>
      </c>
      <c r="G126" s="10">
        <f>Preise!G28</f>
        <v>22.5</v>
      </c>
      <c r="H126" s="10">
        <f t="shared" si="3"/>
        <v>0</v>
      </c>
    </row>
    <row r="127" spans="1:8" ht="15" customHeight="1" thickBot="1" x14ac:dyDescent="0.25">
      <c r="A127" s="89" t="s">
        <v>84</v>
      </c>
      <c r="B127" s="89">
        <v>8923</v>
      </c>
      <c r="C127" s="14">
        <v>140</v>
      </c>
      <c r="D127" s="37"/>
      <c r="E127" s="9" t="s">
        <v>6</v>
      </c>
      <c r="F127" s="39"/>
      <c r="G127" s="10">
        <f>Preise!G29</f>
        <v>22.200000000000003</v>
      </c>
      <c r="H127" s="10">
        <f t="shared" si="3"/>
        <v>0</v>
      </c>
    </row>
    <row r="128" spans="1:8" ht="15" customHeight="1" thickBot="1" x14ac:dyDescent="0.25">
      <c r="A128" s="90"/>
      <c r="B128" s="90"/>
      <c r="C128" s="14">
        <v>152</v>
      </c>
      <c r="D128" s="37"/>
      <c r="E128" s="9" t="s">
        <v>6</v>
      </c>
      <c r="F128" s="39"/>
      <c r="G128" s="10">
        <f>Preise!G29</f>
        <v>22.200000000000003</v>
      </c>
      <c r="H128" s="10">
        <f t="shared" si="3"/>
        <v>0</v>
      </c>
    </row>
    <row r="129" spans="1:8" ht="15" customHeight="1" thickBot="1" x14ac:dyDescent="0.25">
      <c r="A129" s="90"/>
      <c r="B129" s="90"/>
      <c r="C129" s="14">
        <v>164</v>
      </c>
      <c r="D129" s="37"/>
      <c r="E129" s="9" t="s">
        <v>6</v>
      </c>
      <c r="F129" s="39"/>
      <c r="G129" s="10">
        <f>Preise!G29</f>
        <v>22.200000000000003</v>
      </c>
      <c r="H129" s="10">
        <f t="shared" si="3"/>
        <v>0</v>
      </c>
    </row>
    <row r="130" spans="1:8" ht="15" customHeight="1" thickBot="1" x14ac:dyDescent="0.25">
      <c r="A130" s="90"/>
      <c r="B130" s="90"/>
      <c r="C130" s="14" t="s">
        <v>26</v>
      </c>
      <c r="D130" s="37"/>
      <c r="E130" s="9" t="s">
        <v>6</v>
      </c>
      <c r="F130" s="39"/>
      <c r="G130" s="10">
        <f>Preise!G30</f>
        <v>25.400000000000002</v>
      </c>
      <c r="H130" s="10">
        <f t="shared" si="3"/>
        <v>0</v>
      </c>
    </row>
    <row r="131" spans="1:8" ht="15" customHeight="1" thickBot="1" x14ac:dyDescent="0.25">
      <c r="A131" s="90"/>
      <c r="B131" s="90"/>
      <c r="C131" s="14" t="s">
        <v>7</v>
      </c>
      <c r="D131" s="37"/>
      <c r="E131" s="9" t="s">
        <v>6</v>
      </c>
      <c r="F131" s="39"/>
      <c r="G131" s="10">
        <f>Preise!G30</f>
        <v>25.400000000000002</v>
      </c>
      <c r="H131" s="10">
        <f t="shared" si="3"/>
        <v>0</v>
      </c>
    </row>
    <row r="132" spans="1:8" ht="15" customHeight="1" thickBot="1" x14ac:dyDescent="0.25">
      <c r="A132" s="90"/>
      <c r="B132" s="90"/>
      <c r="C132" s="14" t="s">
        <v>9</v>
      </c>
      <c r="D132" s="37"/>
      <c r="E132" s="9" t="s">
        <v>6</v>
      </c>
      <c r="F132" s="39"/>
      <c r="G132" s="10">
        <f>Preise!G30</f>
        <v>25.400000000000002</v>
      </c>
      <c r="H132" s="10">
        <f t="shared" si="3"/>
        <v>0</v>
      </c>
    </row>
    <row r="133" spans="1:8" ht="15" customHeight="1" thickBot="1" x14ac:dyDescent="0.25">
      <c r="A133" s="91"/>
      <c r="B133" s="91"/>
      <c r="C133" s="14" t="s">
        <v>10</v>
      </c>
      <c r="D133" s="37"/>
      <c r="E133" s="9" t="s">
        <v>6</v>
      </c>
      <c r="F133" s="39"/>
      <c r="G133" s="10">
        <f>Preise!G30</f>
        <v>25.400000000000002</v>
      </c>
      <c r="H133" s="10">
        <f t="shared" si="3"/>
        <v>0</v>
      </c>
    </row>
    <row r="134" spans="1:8" ht="40.049999999999997" customHeight="1" thickBot="1" x14ac:dyDescent="0.25">
      <c r="A134" s="35" t="s">
        <v>96</v>
      </c>
      <c r="B134" s="40">
        <v>2596</v>
      </c>
      <c r="C134" s="41" t="s">
        <v>93</v>
      </c>
      <c r="D134" s="37"/>
      <c r="E134" s="24" t="s">
        <v>12</v>
      </c>
      <c r="F134" s="24" t="s">
        <v>12</v>
      </c>
      <c r="G134" s="10">
        <f>Preise!G31</f>
        <v>17.5</v>
      </c>
      <c r="H134" s="10">
        <f t="shared" si="3"/>
        <v>0</v>
      </c>
    </row>
    <row r="135" spans="1:8" ht="40.049999999999997" customHeight="1" thickBot="1" x14ac:dyDescent="0.25">
      <c r="A135" s="33" t="s">
        <v>90</v>
      </c>
      <c r="B135" s="2" t="s">
        <v>15</v>
      </c>
      <c r="C135" s="14" t="s">
        <v>12</v>
      </c>
      <c r="D135" s="37"/>
      <c r="E135" s="9" t="s">
        <v>6</v>
      </c>
      <c r="F135" s="38"/>
      <c r="G135" s="10">
        <f>Preise!G32</f>
        <v>20.400000000000002</v>
      </c>
      <c r="H135" s="10">
        <f>D135*G135</f>
        <v>0</v>
      </c>
    </row>
    <row r="136" spans="1:8" ht="40.049999999999997" customHeight="1" thickBot="1" x14ac:dyDescent="0.25">
      <c r="A136" s="33" t="s">
        <v>91</v>
      </c>
      <c r="B136" s="2" t="s">
        <v>19</v>
      </c>
      <c r="C136" s="14" t="s">
        <v>20</v>
      </c>
      <c r="D136" s="37"/>
      <c r="E136" s="24" t="s">
        <v>6</v>
      </c>
      <c r="F136" s="38"/>
      <c r="G136" s="10">
        <f>Preise!G34</f>
        <v>22.900000000000002</v>
      </c>
      <c r="H136" s="10">
        <f t="shared" si="3"/>
        <v>0</v>
      </c>
    </row>
    <row r="137" spans="1:8" ht="40.049999999999997" customHeight="1" thickBot="1" x14ac:dyDescent="0.25">
      <c r="A137" s="33" t="s">
        <v>92</v>
      </c>
      <c r="B137" s="2" t="s">
        <v>25</v>
      </c>
      <c r="C137" s="14" t="s">
        <v>20</v>
      </c>
      <c r="D137" s="37"/>
      <c r="E137" s="9" t="s">
        <v>6</v>
      </c>
      <c r="F137" s="38"/>
      <c r="G137" s="10">
        <f>Preise!G37</f>
        <v>27.900000000000002</v>
      </c>
      <c r="H137" s="10">
        <f t="shared" si="3"/>
        <v>0</v>
      </c>
    </row>
    <row r="138" spans="1:8" ht="12.6" thickBot="1" x14ac:dyDescent="0.3">
      <c r="A138" s="27" t="s">
        <v>22</v>
      </c>
      <c r="B138" s="28"/>
      <c r="C138" s="30"/>
      <c r="D138" s="30">
        <f>SUM(D3:D137)</f>
        <v>0</v>
      </c>
      <c r="E138" s="31"/>
      <c r="F138" s="30"/>
      <c r="G138" s="30"/>
      <c r="H138" s="32">
        <f>ROUNDUP(SUM(H3:H137),1)</f>
        <v>0</v>
      </c>
    </row>
    <row r="139" spans="1:8" ht="12" x14ac:dyDescent="0.25">
      <c r="A139" s="101"/>
      <c r="B139" s="102"/>
      <c r="C139" s="103"/>
      <c r="D139" s="103"/>
      <c r="E139" s="103"/>
      <c r="F139" s="103"/>
      <c r="G139" s="103"/>
      <c r="H139" s="104"/>
    </row>
    <row r="140" spans="1:8" ht="12.6" thickBot="1" x14ac:dyDescent="0.3">
      <c r="A140" s="101"/>
      <c r="B140" s="102"/>
      <c r="C140" s="103"/>
      <c r="D140" s="103"/>
      <c r="E140" s="103"/>
      <c r="F140" s="103"/>
      <c r="G140" s="103"/>
      <c r="H140" s="104"/>
    </row>
    <row r="141" spans="1:8" ht="12" x14ac:dyDescent="0.25">
      <c r="A141" s="105" t="s">
        <v>97</v>
      </c>
      <c r="B141" s="106"/>
      <c r="C141" s="103"/>
      <c r="D141" s="103"/>
      <c r="E141" s="103"/>
      <c r="F141" s="103"/>
      <c r="G141" s="103"/>
      <c r="H141" s="104"/>
    </row>
    <row r="142" spans="1:8" ht="12" thickBot="1" x14ac:dyDescent="0.25">
      <c r="A142" s="107"/>
      <c r="B142" s="108"/>
    </row>
    <row r="143" spans="1:8" ht="14.4" customHeight="1" x14ac:dyDescent="0.2">
      <c r="A143" s="109"/>
      <c r="B143" s="110"/>
      <c r="C143" s="110"/>
      <c r="D143" s="110"/>
      <c r="E143" s="110"/>
      <c r="F143" s="110"/>
      <c r="G143" s="110"/>
      <c r="H143" s="111"/>
    </row>
    <row r="144" spans="1:8" ht="14.4" customHeight="1" x14ac:dyDescent="0.2">
      <c r="A144" s="112"/>
      <c r="B144" s="113"/>
      <c r="C144" s="113"/>
      <c r="D144" s="113"/>
      <c r="E144" s="113"/>
      <c r="F144" s="113"/>
      <c r="G144" s="113"/>
      <c r="H144" s="114"/>
    </row>
    <row r="145" spans="1:8" ht="14.4" customHeight="1" x14ac:dyDescent="0.2">
      <c r="A145" s="112"/>
      <c r="B145" s="113"/>
      <c r="C145" s="113"/>
      <c r="D145" s="113"/>
      <c r="E145" s="113"/>
      <c r="F145" s="113"/>
      <c r="G145" s="113"/>
      <c r="H145" s="114"/>
    </row>
    <row r="146" spans="1:8" ht="14.4" customHeight="1" x14ac:dyDescent="0.2">
      <c r="A146" s="112"/>
      <c r="B146" s="113"/>
      <c r="C146" s="113"/>
      <c r="D146" s="113"/>
      <c r="E146" s="113"/>
      <c r="F146" s="113"/>
      <c r="G146" s="113"/>
      <c r="H146" s="114"/>
    </row>
    <row r="147" spans="1:8" ht="14.4" customHeight="1" x14ac:dyDescent="0.2">
      <c r="A147" s="112"/>
      <c r="B147" s="113"/>
      <c r="C147" s="113"/>
      <c r="D147" s="113"/>
      <c r="E147" s="113"/>
      <c r="F147" s="113"/>
      <c r="G147" s="113"/>
      <c r="H147" s="114"/>
    </row>
    <row r="148" spans="1:8" ht="14.4" customHeight="1" thickBot="1" x14ac:dyDescent="0.25">
      <c r="A148" s="115"/>
      <c r="B148" s="116"/>
      <c r="C148" s="116"/>
      <c r="D148" s="116"/>
      <c r="E148" s="116"/>
      <c r="F148" s="116"/>
      <c r="G148" s="116"/>
      <c r="H148" s="117"/>
    </row>
  </sheetData>
  <sheetProtection sheet="1" selectLockedCells="1"/>
  <mergeCells count="43">
    <mergeCell ref="A141:B142"/>
    <mergeCell ref="A143:H148"/>
    <mergeCell ref="H1:H2"/>
    <mergeCell ref="A46:A53"/>
    <mergeCell ref="B46:B53"/>
    <mergeCell ref="B3:B10"/>
    <mergeCell ref="A54:A61"/>
    <mergeCell ref="B54:B61"/>
    <mergeCell ref="A3:A10"/>
    <mergeCell ref="A11:A21"/>
    <mergeCell ref="A22:A29"/>
    <mergeCell ref="A30:A37"/>
    <mergeCell ref="A38:A45"/>
    <mergeCell ref="A110:A114"/>
    <mergeCell ref="B110:B114"/>
    <mergeCell ref="A62:A69"/>
    <mergeCell ref="B62:B69"/>
    <mergeCell ref="A115:A119"/>
    <mergeCell ref="B115:B119"/>
    <mergeCell ref="A70:A77"/>
    <mergeCell ref="B70:B77"/>
    <mergeCell ref="A86:A93"/>
    <mergeCell ref="B86:B93"/>
    <mergeCell ref="A102:A109"/>
    <mergeCell ref="A94:A101"/>
    <mergeCell ref="B94:B101"/>
    <mergeCell ref="B102:B109"/>
    <mergeCell ref="A127:A133"/>
    <mergeCell ref="B127:B133"/>
    <mergeCell ref="A120:A126"/>
    <mergeCell ref="B120:B126"/>
    <mergeCell ref="G1:G2"/>
    <mergeCell ref="C1:C2"/>
    <mergeCell ref="D1:D2"/>
    <mergeCell ref="E1:E2"/>
    <mergeCell ref="F1:F2"/>
    <mergeCell ref="A78:A85"/>
    <mergeCell ref="B78:B85"/>
    <mergeCell ref="B11:B21"/>
    <mergeCell ref="B22:B29"/>
    <mergeCell ref="B30:B37"/>
    <mergeCell ref="B38:B45"/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I D A A B Q S w M E F A A C A A g A g 3 3 x W H A i 7 r e m A A A A 9 w A A A B I A H A B D b 2 5 m a W c v U G F j a 2 F n Z S 5 4 b W w g o h g A K K A U A A A A A A A A A A A A A A A A A A A A A A A A A A A A h Y 9 N D o I w G E S v Q r q n L T U h Q j 7 K Q t 1 J Y m J i 3 D a l Q i M U Q 4 v l b i 4 8 k l c Q 4 + / O 5 b x 5 i 5 n b 5 Q r 5 2 D b B W f V W d y Z D E a Y o U E Z 2 p T Z V h g Z 3 C O c o 5 7 A R 8 i g q F U y y s e l o y w z V z p 1 S Q r z 3 2 M 9 w 1 1 e E U R q R f b H e y l q 1 A n 1 k / V 8 O t b F O G K k Q h 9 1 z D G c 4 i X G U x D H D F M i b Q q H N 1 2 D T 4 E f 7 A 2 E x N G 7 o F S 9 V u F w B e U c g r x P 8 D l B L A w Q U A A I A C A C D f f F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3 3 x W D 3 B l a f K A A A A g Q I A A B M A H A B G b 3 J t d W x h c y 9 T Z W N 0 a W 9 u M S 5 t I K I Y A C i g F A A A A A A A A A A A A A A A A A A A A A A A A A A A A C t O T S 7 J z M 9 T C I b Q h t a 8 X L x c x R m J R a k p C i G J S a k 5 O a m G C r Y K O a k l v F w K Q B B Y C h I C i r h W J K f m 6 D m X F h W l 5 p W E 5 x d l J + X n Z 2 t o V k f 7 J e a m 2 i r B 9 C r F 1 k Y 7 5 + e V A B X F 6 k C M U F Z y T z 2 8 J C 8 l t a g k t U g h p L J A C W g c U H 1 O q l 5 I U W J e c V p + U a 5 z f k 5 p b h 5 Q L r V Y A 2 K l T n W 1 U n B B Y k 4 J 0 E w d B c + 8 E j M T P Z B 8 b a 0 m L 1 d m H i 6 j s f j H h A L / m F D V P + 5 F h 7 c d n p 9 K o X 8 s K P C P x Y D H D w B Q S w E C L Q A U A A I A C A C D f f F Y c C L u t 6 Y A A A D 3 A A A A E g A A A A A A A A A A A A A A A A A A A A A A Q 2 9 u Z m l n L 1 B h Y 2 t h Z 2 U u e G 1 s U E s B A i 0 A F A A C A A g A g 3 3 x W A / K 6 a u k A A A A 6 Q A A A B M A A A A A A A A A A A A A A A A A 8 g A A A F t D b 2 5 0 Z W 5 0 X 1 R 5 c G V z X S 5 4 b W x Q S w E C L Q A U A A I A C A C D f f F Y P c G V p 8 o A A A C B A g A A E w A A A A A A A A A A A A A A A A D j A Q A A R m 9 y b X V s Y X M v U 2 V j d G l v b j E u b V B L B Q Y A A A A A A w A D A M I A A A D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4 F A A A A A A A A N Y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y 0 x N 1 Q x M z o x N T o 0 O C 4 2 N z g 3 O D E 3 W i I g L z 4 8 R W 5 0 c n k g V H l w Z T 0 i R m l s b E N v b H V t b l R 5 c G V z I i B W Y W x 1 Z T 0 i c 0 F 3 P T 0 i I C 8 + P E V u d H J 5 I F R 5 c G U 9 I k Z p b G x D b 2 x 1 b W 5 O Y W 1 l c y I g V m F s d W U 9 I n N b J n F 1 b 3 Q 7 U 3 B h b H R l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G U x L 0 d l w 6 R u Z G V y d G V y I F R 5 c C 5 7 U 3 B h b H R l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x l M S 9 H Z c O k b m R l c n R l c i B U e X A u e 1 N w Y W x 0 Z T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b G U x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x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0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E 3 V D E z O j M z O j Q w L j U 1 N z M 2 M D J a I i A v P j x F b n R y e S B U e X B l P S J G a W x s Q 2 9 s d W 1 u V H l w Z X M i I F Z h b H V l P S J z Q X c 9 P S I g L z 4 8 R W 5 0 c n k g V H l w Z T 0 i R m l s b E N v b H V t b k 5 h b W V z I i B W Y W x 1 Z T 0 i c 1 s m c X V v d D t H c s O 2 w 5 9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Z T Q v R 2 X D p G 5 k Z X J 0 Z X I g V H l w L n t H c s O 2 w 5 9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V s b G U 0 L 0 d l w 6 R u Z G V y d G V y I F R 5 c C 5 7 R 3 L D t s O f Z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s Z T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Z T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Z T g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y 0 x N 1 Q x M z o 0 M T o z M C 4 0 O T g x N D Y z W i I g L z 4 8 R W 5 0 c n k g V H l w Z T 0 i R m l s b E N v b H V t b l R 5 c G V z I i B W Y W x 1 Z T 0 i c 0 F 3 P T 0 i I C 8 + P E V u d H J 5 I F R 5 c G U 9 I k Z p b G x D b 2 x 1 b W 5 O Y W 1 l c y I g V m F s d W U 9 I n N b J n F 1 b 3 Q 7 U 3 B h b H R l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G U 4 L 0 d l w 6 R u Z G V y d G V y I F R 5 c C 5 7 U 3 B h b H R l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x l O C 9 H Z c O k b m R l c n R l c i B U e X A u e 1 N w Y W x 0 Z T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b G U 4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4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f M j 5 t 1 K d l Q a E t z 6 T 3 G A + c A A A A A A I A A A A A A B B m A A A A A Q A A I A A A A F m 0 F E e z c o N j u j F 6 G x 7 b d K y z n E m 4 8 a / h x q S 8 k 3 q m K c M d A A A A A A 6 A A A A A A g A A I A A A A H L A 4 N U S G U U W o n x h y f o F f Y u h w U J s / 7 / Z H c N f a d b F k A m 4 U A A A A P P 1 N j C P 9 z M 2 T D M E 4 N 2 F y X i q y D W V K G 6 n X S e 0 K p i 8 N / p z B G e I A H v F V j 8 / K X J H d 2 y r V 6 w N 1 6 Z e f L n T P C U l 1 J r N i j N y Z O s g o Y w N T z b s A Z Q A N g O z Q A A A A E b a y 9 c g 6 s T G 4 d J Z G j W c W x Z X C N E 3 L q y 3 P r h e H u o f V v q a u N d G l i o v U E a s C C u j R B V 0 3 r N 8 5 6 O Q B q s / n U v P O P R S 9 b g = < / D a t a M a s h u p > 
</file>

<file path=customXml/itemProps1.xml><?xml version="1.0" encoding="utf-8"?>
<ds:datastoreItem xmlns:ds="http://schemas.openxmlformats.org/officeDocument/2006/customXml" ds:itemID="{7A7DBE32-6962-482C-9CDF-83A692CACD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Preise</vt:lpstr>
      <vt:lpstr>Beispiel</vt:lpstr>
      <vt:lpstr>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2024-09-02T14:33:04Z</dcterms:modified>
</cp:coreProperties>
</file>